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PC\Desktop\"/>
    </mc:Choice>
  </mc:AlternateContent>
  <bookViews>
    <workbookView xWindow="0" yWindow="0" windowWidth="19200" windowHeight="12885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PRIHODA'!$A$1:$H$48</definedName>
  </definedNames>
  <calcPr calcId="152511"/>
</workbook>
</file>

<file path=xl/calcChain.xml><?xml version="1.0" encoding="utf-8"?>
<calcChain xmlns="http://schemas.openxmlformats.org/spreadsheetml/2006/main">
  <c r="E19" i="2" l="1"/>
  <c r="B19" i="2"/>
  <c r="G56" i="3" l="1"/>
  <c r="C10" i="3"/>
  <c r="C14" i="3"/>
  <c r="D20" i="3"/>
  <c r="D14" i="3"/>
  <c r="D10" i="3"/>
  <c r="C9" i="3" l="1"/>
  <c r="D9" i="3"/>
  <c r="D27" i="3" s="1"/>
  <c r="G35" i="3"/>
  <c r="G10" i="3"/>
  <c r="G14" i="3"/>
  <c r="G9" i="3" l="1"/>
  <c r="G24" i="3"/>
  <c r="G27" i="3" s="1"/>
  <c r="E47" i="2" l="1"/>
  <c r="D47" i="2"/>
  <c r="D33" i="2"/>
  <c r="E33" i="2"/>
  <c r="F19" i="2" l="1"/>
  <c r="D19" i="2"/>
  <c r="C19" i="2"/>
  <c r="H22" i="4" l="1"/>
  <c r="G22" i="4"/>
  <c r="F22" i="4"/>
  <c r="H10" i="4"/>
  <c r="G10" i="4"/>
  <c r="F10" i="4"/>
  <c r="H7" i="4"/>
  <c r="G7" i="4"/>
  <c r="G13" i="4" s="1"/>
  <c r="G24" i="4" s="1"/>
  <c r="F7" i="4"/>
  <c r="B47" i="2"/>
  <c r="C47" i="2"/>
  <c r="F47" i="2"/>
  <c r="B33" i="2"/>
  <c r="C33" i="2"/>
  <c r="F33" i="2"/>
  <c r="B20" i="2"/>
  <c r="F13" i="4" l="1"/>
  <c r="F24" i="4" s="1"/>
  <c r="H13" i="4"/>
  <c r="H24" i="4" s="1"/>
  <c r="B48" i="2"/>
  <c r="B34" i="2"/>
</calcChain>
</file>

<file path=xl/sharedStrings.xml><?xml version="1.0" encoding="utf-8"?>
<sst xmlns="http://schemas.openxmlformats.org/spreadsheetml/2006/main" count="154" uniqueCount="74">
  <si>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</si>
  <si>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</si>
  <si>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</si>
  <si>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</si>
  <si>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</si>
  <si>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</si>
  <si>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</si>
  <si>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</si>
  <si>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</si>
  <si>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</si>
  <si>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</si>
  <si>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</si>
  <si>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</si>
  <si>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</si>
  <si>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</si>
  <si>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</si>
  <si>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</si>
  <si>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</si>
  <si>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</si>
  <si>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</si>
  <si>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</si>
  <si>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</si>
  <si>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</si>
  <si>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</si>
  <si>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</si>
  <si>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</si>
  <si>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</si>
  <si>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</si>
  <si>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</si>
  <si>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</si>
  <si>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</si>
  <si>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</si>
  <si>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</si>
  <si>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</si>
  <si>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</si>
  <si>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</si>
  <si>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</si>
  <si>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</si>
  <si>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</si>
  <si>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</si>
  <si>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</si>
  <si>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</si>
  <si>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</si>
  <si>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</si>
  <si>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</si>
  <si>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</si>
  <si>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</si>
  <si>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</si>
  <si>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</si>
  <si>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</si>
  <si>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</si>
  <si>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</si>
  <si>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</si>
  <si>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PRIJEDLOG PLANA ZA 2021.</t>
  </si>
  <si>
    <t>PRIJEDLOG PLANA ZA 2022.</t>
  </si>
  <si>
    <t>Axxxxxx</t>
  </si>
  <si>
    <t>Kxxxxxx</t>
  </si>
  <si>
    <t>xxxx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</si>
  <si>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</si>
  <si>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</si>
  <si>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</si>
  <si>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</si>
  <si>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</si>
  <si>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PRIJEDLOG FINANCIJSKOG PLANA OSNOVNA ŠKOLA ČAKOVCI ZA 2020. I                                                                                                                                                PROJEKCIJA PLANA ZA  2021. I 2022. GODINU</t>
  </si>
  <si>
    <t>OSNOVNA ŠKOLA ČAKOVCI</t>
  </si>
  <si>
    <t>Rashodi nabavu proizvedene dug.imovine</t>
  </si>
  <si>
    <t>Knjige, umjetnička djela i ostale izložbene vrijednosti</t>
  </si>
  <si>
    <t xml:space="preserve">Naknade građanima i kućanstvima </t>
  </si>
  <si>
    <t>Ostale naknade građanima i kućanstvima iz proračuna</t>
  </si>
  <si>
    <t>Naknade građanima i kućanstvima</t>
  </si>
  <si>
    <t>Ostali nespomenuti rashodi poslovanja</t>
  </si>
  <si>
    <t>Naknade troškova osobama izvan radnog odnosa</t>
  </si>
  <si>
    <t>Pomoći (Ministrstvo, Općina, Agencija za odgoj i obr., HZZ, Erasmus)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</si>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</sst>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9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8" fillId="0" borderId="49" xfId="0" applyNumberFormat="1" applyFont="1" applyBorder="1" applyAlignment="1">
      <alignment horizontal="left" wrapText="1"/>
    </xf>
    <xf numFmtId="3" fontId="18" fillId="0" borderId="50" xfId="0" applyNumberFormat="1" applyFont="1" applyBorder="1" applyAlignment="1">
      <alignment horizontal="center" vertical="center" wrapText="1"/>
    </xf>
    <xf numFmtId="3" fontId="18" fillId="0" borderId="51" xfId="0" applyNumberFormat="1" applyFont="1" applyBorder="1"/>
    <xf numFmtId="3" fontId="18" fillId="0" borderId="51" xfId="0" applyNumberFormat="1" applyFont="1" applyBorder="1" applyAlignment="1">
      <alignment horizontal="center" wrapText="1"/>
    </xf>
    <xf numFmtId="3" fontId="18" fillId="0" borderId="51" xfId="0" applyNumberFormat="1" applyFont="1" applyBorder="1" applyAlignment="1">
      <alignment horizontal="center" vertical="center" wrapText="1"/>
    </xf>
    <xf numFmtId="3" fontId="18" fillId="0" borderId="52" xfId="0" applyNumberFormat="1" applyFont="1" applyBorder="1" applyAlignment="1">
      <alignment horizontal="center" vertical="center" wrapText="1"/>
    </xf>
    <xf numFmtId="3" fontId="18" fillId="0" borderId="53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3" fontId="23" fillId="0" borderId="23" xfId="0" applyNumberFormat="1" applyFont="1" applyFill="1" applyBorder="1" applyAlignment="1" applyProtection="1"/>
    <xf numFmtId="3" fontId="22" fillId="0" borderId="23" xfId="0" applyNumberFormat="1" applyFont="1" applyFill="1" applyBorder="1" applyAlignment="1" applyProtection="1"/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35</xdr:row>
      <xdr:rowOff>19050</xdr:rowOff>
    </xdr:from>
    <xdr:to>
      <xdr:col>1</xdr:col>
      <xdr:colOff>0</xdr:colOff>
      <xdr:row>37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19050</xdr:rowOff>
    </xdr:from>
    <xdr:to>
      <xdr:col>0</xdr:col>
      <xdr:colOff>1057275</xdr:colOff>
      <xdr:row>37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10" zoomScale="120" zoomScaleSheetLayoutView="120" workbookViewId="0">
      <selection activeCell="H12" sqref="H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8"/>
      <c r="B2" s="148"/>
      <c r="C2" s="148"/>
      <c r="D2" s="148"/>
      <c r="E2" s="148"/>
      <c r="F2" s="148"/>
      <c r="G2" s="148"/>
      <c r="H2" s="148"/>
    </row>
    <row r="3" spans="1:10" ht="48" customHeight="1" x14ac:dyDescent="0.2">
      <c r="A3" s="149" t="s">
        <v>63</v>
      </c>
      <c r="B3" s="149"/>
      <c r="C3" s="149"/>
      <c r="D3" s="149"/>
      <c r="E3" s="149"/>
      <c r="F3" s="149"/>
      <c r="G3" s="149"/>
      <c r="H3" s="149"/>
    </row>
    <row r="4" spans="1:10" s="48" customFormat="1" ht="26.25" customHeight="1" x14ac:dyDescent="0.2">
      <c r="A4" s="149" t="s">
        <v>34</v>
      </c>
      <c r="B4" s="149"/>
      <c r="C4" s="149"/>
      <c r="D4" s="149"/>
      <c r="E4" s="149"/>
      <c r="F4" s="149"/>
      <c r="G4" s="150"/>
      <c r="H4" s="150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47</v>
      </c>
      <c r="G6" s="55" t="s">
        <v>48</v>
      </c>
      <c r="H6" s="56" t="s">
        <v>49</v>
      </c>
      <c r="I6" s="57"/>
    </row>
    <row r="7" spans="1:10" ht="27.75" customHeight="1" x14ac:dyDescent="0.25">
      <c r="A7" s="151" t="s">
        <v>35</v>
      </c>
      <c r="B7" s="152"/>
      <c r="C7" s="152"/>
      <c r="D7" s="152"/>
      <c r="E7" s="153"/>
      <c r="F7" s="71">
        <f>+F8+F9</f>
        <v>4163155</v>
      </c>
      <c r="G7" s="71">
        <f>G8+G9</f>
        <v>4140655</v>
      </c>
      <c r="H7" s="71">
        <f>+H8+H9</f>
        <v>4140655</v>
      </c>
      <c r="I7" s="69"/>
    </row>
    <row r="8" spans="1:10" ht="22.5" customHeight="1" x14ac:dyDescent="0.25">
      <c r="A8" s="154" t="s">
        <v>0</v>
      </c>
      <c r="B8" s="155"/>
      <c r="C8" s="155"/>
      <c r="D8" s="155"/>
      <c r="E8" s="156"/>
      <c r="F8" s="74">
        <v>4163155</v>
      </c>
      <c r="G8" s="74">
        <v>4140655</v>
      </c>
      <c r="H8" s="74">
        <v>4140655</v>
      </c>
    </row>
    <row r="9" spans="1:10" ht="22.5" customHeight="1" x14ac:dyDescent="0.25">
      <c r="A9" s="157" t="s">
        <v>37</v>
      </c>
      <c r="B9" s="156"/>
      <c r="C9" s="156"/>
      <c r="D9" s="156"/>
      <c r="E9" s="156"/>
      <c r="F9" s="74">
        <v>0</v>
      </c>
      <c r="G9" s="74">
        <v>0</v>
      </c>
      <c r="H9" s="74">
        <v>0</v>
      </c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f>+F11+F12</f>
        <v>4163155</v>
      </c>
      <c r="G10" s="71">
        <f>+G11+G12</f>
        <v>4140655</v>
      </c>
      <c r="H10" s="71">
        <f>+H11+H12</f>
        <v>4140655</v>
      </c>
    </row>
    <row r="11" spans="1:10" ht="22.5" customHeight="1" x14ac:dyDescent="0.25">
      <c r="A11" s="158" t="s">
        <v>1</v>
      </c>
      <c r="B11" s="155"/>
      <c r="C11" s="155"/>
      <c r="D11" s="155"/>
      <c r="E11" s="159"/>
      <c r="F11" s="74">
        <v>4156155</v>
      </c>
      <c r="G11" s="74">
        <v>4133655</v>
      </c>
      <c r="H11" s="59">
        <v>4133655</v>
      </c>
      <c r="I11" s="38"/>
      <c r="J11" s="38"/>
    </row>
    <row r="12" spans="1:10" ht="22.5" customHeight="1" x14ac:dyDescent="0.25">
      <c r="A12" s="160" t="s">
        <v>41</v>
      </c>
      <c r="B12" s="156"/>
      <c r="C12" s="156"/>
      <c r="D12" s="156"/>
      <c r="E12" s="156"/>
      <c r="F12" s="58">
        <v>7000</v>
      </c>
      <c r="G12" s="58">
        <v>7000</v>
      </c>
      <c r="H12" s="59">
        <v>7000</v>
      </c>
      <c r="I12" s="38"/>
      <c r="J12" s="38"/>
    </row>
    <row r="13" spans="1:10" ht="22.5" customHeight="1" x14ac:dyDescent="0.25">
      <c r="A13" s="161" t="s">
        <v>2</v>
      </c>
      <c r="B13" s="152"/>
      <c r="C13" s="152"/>
      <c r="D13" s="152"/>
      <c r="E13" s="152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49"/>
      <c r="B14" s="162"/>
      <c r="C14" s="162"/>
      <c r="D14" s="162"/>
      <c r="E14" s="162"/>
      <c r="F14" s="163"/>
      <c r="G14" s="163"/>
      <c r="H14" s="163"/>
    </row>
    <row r="15" spans="1:10" ht="27.75" customHeight="1" x14ac:dyDescent="0.25">
      <c r="A15" s="51"/>
      <c r="B15" s="52"/>
      <c r="C15" s="52"/>
      <c r="D15" s="53"/>
      <c r="E15" s="54"/>
      <c r="F15" s="55" t="s">
        <v>47</v>
      </c>
      <c r="G15" s="55" t="s">
        <v>48</v>
      </c>
      <c r="H15" s="56" t="s">
        <v>49</v>
      </c>
      <c r="J15" s="38"/>
    </row>
    <row r="16" spans="1:10" ht="30.75" customHeight="1" x14ac:dyDescent="0.25">
      <c r="A16" s="164" t="s">
        <v>42</v>
      </c>
      <c r="B16" s="165"/>
      <c r="C16" s="165"/>
      <c r="D16" s="165"/>
      <c r="E16" s="166"/>
      <c r="F16" s="75">
        <v>0</v>
      </c>
      <c r="G16" s="75">
        <v>0</v>
      </c>
      <c r="H16" s="76">
        <v>0</v>
      </c>
      <c r="J16" s="38"/>
    </row>
    <row r="17" spans="1:11" ht="34.5" customHeight="1" x14ac:dyDescent="0.25">
      <c r="A17" s="145" t="s">
        <v>43</v>
      </c>
      <c r="B17" s="146"/>
      <c r="C17" s="146"/>
      <c r="D17" s="146"/>
      <c r="E17" s="147"/>
      <c r="F17" s="77">
        <v>0</v>
      </c>
      <c r="G17" s="77">
        <v>0</v>
      </c>
      <c r="H17" s="72">
        <v>0</v>
      </c>
      <c r="J17" s="38"/>
    </row>
    <row r="18" spans="1:11" s="43" customFormat="1" ht="25.5" customHeight="1" x14ac:dyDescent="0.25">
      <c r="A18" s="169"/>
      <c r="B18" s="162"/>
      <c r="C18" s="162"/>
      <c r="D18" s="162"/>
      <c r="E18" s="162"/>
      <c r="F18" s="163"/>
      <c r="G18" s="163"/>
      <c r="H18" s="163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47</v>
      </c>
      <c r="G19" s="55" t="s">
        <v>48</v>
      </c>
      <c r="H19" s="56" t="s">
        <v>49</v>
      </c>
      <c r="J19" s="78"/>
      <c r="K19" s="78"/>
    </row>
    <row r="20" spans="1:11" s="43" customFormat="1" ht="22.5" customHeight="1" x14ac:dyDescent="0.25">
      <c r="A20" s="154" t="s">
        <v>3</v>
      </c>
      <c r="B20" s="155"/>
      <c r="C20" s="155"/>
      <c r="D20" s="155"/>
      <c r="E20" s="155"/>
      <c r="F20" s="58"/>
      <c r="G20" s="58"/>
      <c r="H20" s="58"/>
      <c r="J20" s="78"/>
    </row>
    <row r="21" spans="1:11" s="43" customFormat="1" ht="33.75" customHeight="1" x14ac:dyDescent="0.25">
      <c r="A21" s="154" t="s">
        <v>4</v>
      </c>
      <c r="B21" s="155"/>
      <c r="C21" s="155"/>
      <c r="D21" s="155"/>
      <c r="E21" s="155"/>
      <c r="F21" s="58"/>
      <c r="G21" s="58"/>
      <c r="H21" s="58"/>
    </row>
    <row r="22" spans="1:11" s="43" customFormat="1" ht="22.5" customHeight="1" x14ac:dyDescent="0.25">
      <c r="A22" s="161" t="s">
        <v>5</v>
      </c>
      <c r="B22" s="152"/>
      <c r="C22" s="152"/>
      <c r="D22" s="152"/>
      <c r="E22" s="152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69"/>
      <c r="B23" s="162"/>
      <c r="C23" s="162"/>
      <c r="D23" s="162"/>
      <c r="E23" s="162"/>
      <c r="F23" s="163"/>
      <c r="G23" s="163"/>
      <c r="H23" s="163"/>
    </row>
    <row r="24" spans="1:11" s="43" customFormat="1" ht="22.5" customHeight="1" x14ac:dyDescent="0.25">
      <c r="A24" s="158" t="s">
        <v>6</v>
      </c>
      <c r="B24" s="155"/>
      <c r="C24" s="155"/>
      <c r="D24" s="155"/>
      <c r="E24" s="155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67" t="s">
        <v>44</v>
      </c>
      <c r="B26" s="168"/>
      <c r="C26" s="168"/>
      <c r="D26" s="168"/>
      <c r="E26" s="168"/>
      <c r="F26" s="168"/>
      <c r="G26" s="168"/>
      <c r="H26" s="168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view="pageBreakPreview" zoomScaleSheetLayoutView="100" workbookViewId="0">
      <selection activeCell="F41" sqref="F41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49" t="s">
        <v>7</v>
      </c>
      <c r="B1" s="149"/>
      <c r="C1" s="149"/>
      <c r="D1" s="149"/>
      <c r="E1" s="149"/>
      <c r="F1" s="149"/>
      <c r="G1" s="149"/>
      <c r="H1" s="149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72" t="s">
        <v>39</v>
      </c>
      <c r="C3" s="173"/>
      <c r="D3" s="173"/>
      <c r="E3" s="173"/>
      <c r="F3" s="173"/>
      <c r="G3" s="173"/>
      <c r="H3" s="174"/>
    </row>
    <row r="4" spans="1:8" s="1" customFormat="1" ht="90" thickBot="1" x14ac:dyDescent="0.25">
      <c r="A4" s="66" t="s">
        <v>59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16</v>
      </c>
    </row>
    <row r="5" spans="1:8" s="1" customFormat="1" ht="12.75" customHeight="1" x14ac:dyDescent="0.2">
      <c r="A5" s="104">
        <v>634</v>
      </c>
      <c r="B5" s="105"/>
      <c r="C5" s="106"/>
      <c r="D5" s="107"/>
      <c r="E5" s="108">
        <v>7705</v>
      </c>
      <c r="F5" s="108"/>
      <c r="G5" s="109"/>
      <c r="H5" s="110"/>
    </row>
    <row r="6" spans="1:8" s="1" customFormat="1" ht="12.75" customHeight="1" x14ac:dyDescent="0.2">
      <c r="A6" s="134">
        <v>636</v>
      </c>
      <c r="B6" s="135"/>
      <c r="C6" s="136"/>
      <c r="D6" s="137"/>
      <c r="E6" s="138">
        <v>3396890</v>
      </c>
      <c r="F6" s="138"/>
      <c r="G6" s="139"/>
      <c r="H6" s="140"/>
    </row>
    <row r="7" spans="1:8" s="1" customFormat="1" ht="12.75" customHeight="1" x14ac:dyDescent="0.2">
      <c r="A7" s="134">
        <v>638</v>
      </c>
      <c r="B7" s="135"/>
      <c r="C7" s="136"/>
      <c r="D7" s="137"/>
      <c r="E7" s="138">
        <v>22500</v>
      </c>
      <c r="F7" s="138"/>
      <c r="G7" s="139"/>
      <c r="H7" s="140"/>
    </row>
    <row r="8" spans="1:8" s="1" customFormat="1" ht="12.75" customHeight="1" x14ac:dyDescent="0.2">
      <c r="A8" s="134">
        <v>651</v>
      </c>
      <c r="B8" s="135"/>
      <c r="C8" s="136"/>
      <c r="D8" s="137"/>
      <c r="E8" s="138"/>
      <c r="F8" s="138"/>
      <c r="G8" s="139"/>
      <c r="H8" s="140"/>
    </row>
    <row r="9" spans="1:8" s="1" customFormat="1" x14ac:dyDescent="0.2">
      <c r="A9" s="111">
        <v>652</v>
      </c>
      <c r="B9" s="112"/>
      <c r="C9" s="113"/>
      <c r="D9" s="113">
        <v>14500</v>
      </c>
      <c r="E9" s="113"/>
      <c r="F9" s="113"/>
      <c r="G9" s="114"/>
      <c r="H9" s="115"/>
    </row>
    <row r="10" spans="1:8" s="1" customFormat="1" x14ac:dyDescent="0.2">
      <c r="A10" s="111">
        <v>653</v>
      </c>
      <c r="B10" s="112"/>
      <c r="C10" s="113"/>
      <c r="D10" s="113"/>
      <c r="E10" s="113"/>
      <c r="F10" s="113"/>
      <c r="G10" s="114"/>
      <c r="H10" s="115"/>
    </row>
    <row r="11" spans="1:8" s="1" customFormat="1" x14ac:dyDescent="0.2">
      <c r="A11" s="111">
        <v>661</v>
      </c>
      <c r="B11" s="112"/>
      <c r="C11" s="113">
        <v>5000</v>
      </c>
      <c r="D11" s="113"/>
      <c r="E11" s="113"/>
      <c r="F11" s="113"/>
      <c r="G11" s="114"/>
      <c r="H11" s="115"/>
    </row>
    <row r="12" spans="1:8" s="1" customFormat="1" x14ac:dyDescent="0.2">
      <c r="A12" s="111">
        <v>663</v>
      </c>
      <c r="B12" s="112"/>
      <c r="C12" s="113"/>
      <c r="D12" s="113"/>
      <c r="E12" s="113"/>
      <c r="F12" s="113">
        <v>4800</v>
      </c>
      <c r="G12" s="114"/>
      <c r="H12" s="115"/>
    </row>
    <row r="13" spans="1:8" s="1" customFormat="1" x14ac:dyDescent="0.2">
      <c r="A13" s="111">
        <v>671</v>
      </c>
      <c r="B13" s="112">
        <v>711760</v>
      </c>
      <c r="C13" s="113"/>
      <c r="D13" s="113"/>
      <c r="E13" s="113"/>
      <c r="F13" s="113"/>
      <c r="G13" s="114"/>
      <c r="H13" s="115"/>
    </row>
    <row r="14" spans="1:8" s="1" customFormat="1" x14ac:dyDescent="0.2">
      <c r="A14" s="111">
        <v>673</v>
      </c>
      <c r="B14" s="112"/>
      <c r="C14" s="113"/>
      <c r="D14" s="113"/>
      <c r="E14" s="113"/>
      <c r="F14" s="113"/>
      <c r="G14" s="114"/>
      <c r="H14" s="115"/>
    </row>
    <row r="15" spans="1:8" s="1" customFormat="1" x14ac:dyDescent="0.2">
      <c r="A15" s="111">
        <v>922</v>
      </c>
      <c r="B15" s="112"/>
      <c r="C15" s="113"/>
      <c r="D15" s="113"/>
      <c r="E15" s="113"/>
      <c r="F15" s="113"/>
      <c r="G15" s="114"/>
      <c r="H15" s="115"/>
    </row>
    <row r="16" spans="1:8" s="1" customFormat="1" x14ac:dyDescent="0.2">
      <c r="A16" s="127"/>
      <c r="B16" s="128"/>
      <c r="C16" s="129"/>
      <c r="D16" s="129"/>
      <c r="E16" s="129"/>
      <c r="F16" s="129"/>
      <c r="G16" s="130"/>
      <c r="H16" s="131"/>
    </row>
    <row r="17" spans="1:8" s="1" customFormat="1" x14ac:dyDescent="0.2">
      <c r="A17" s="127"/>
      <c r="B17" s="128"/>
      <c r="C17" s="129"/>
      <c r="D17" s="129"/>
      <c r="E17" s="129"/>
      <c r="F17" s="129"/>
      <c r="G17" s="130"/>
      <c r="H17" s="131"/>
    </row>
    <row r="18" spans="1:8" s="1" customFormat="1" ht="13.5" thickBot="1" x14ac:dyDescent="0.25">
      <c r="A18" s="116"/>
      <c r="B18" s="117"/>
      <c r="C18" s="118"/>
      <c r="D18" s="118"/>
      <c r="E18" s="118"/>
      <c r="F18" s="118"/>
      <c r="G18" s="119"/>
      <c r="H18" s="120"/>
    </row>
    <row r="19" spans="1:8" s="1" customFormat="1" ht="30" customHeight="1" thickBot="1" x14ac:dyDescent="0.25">
      <c r="A19" s="11" t="s">
        <v>17</v>
      </c>
      <c r="B19" s="121">
        <f>B13</f>
        <v>711760</v>
      </c>
      <c r="C19" s="122">
        <f>C11</f>
        <v>5000</v>
      </c>
      <c r="D19" s="122">
        <f>D9</f>
        <v>14500</v>
      </c>
      <c r="E19" s="122">
        <f>SUM(E5:E7)</f>
        <v>3427095</v>
      </c>
      <c r="F19" s="122">
        <f>F12</f>
        <v>4800</v>
      </c>
      <c r="G19" s="122">
        <v>0</v>
      </c>
      <c r="H19" s="123">
        <v>0</v>
      </c>
    </row>
    <row r="20" spans="1:8" s="1" customFormat="1" ht="28.5" customHeight="1" thickBot="1" x14ac:dyDescent="0.25">
      <c r="A20" s="11" t="s">
        <v>40</v>
      </c>
      <c r="B20" s="175">
        <f>B19+C19+D19+E19+F19+G19+H19</f>
        <v>4163155</v>
      </c>
      <c r="C20" s="176"/>
      <c r="D20" s="176"/>
      <c r="E20" s="176"/>
      <c r="F20" s="176"/>
      <c r="G20" s="176"/>
      <c r="H20" s="177"/>
    </row>
    <row r="21" spans="1:8" ht="13.5" thickBot="1" x14ac:dyDescent="0.25">
      <c r="A21" s="6"/>
      <c r="B21" s="6"/>
      <c r="C21" s="6"/>
      <c r="D21" s="7"/>
      <c r="E21" s="12"/>
      <c r="H21" s="10"/>
    </row>
    <row r="22" spans="1:8" ht="26.25" customHeight="1" thickBot="1" x14ac:dyDescent="0.25">
      <c r="A22" s="67" t="s">
        <v>9</v>
      </c>
      <c r="B22" s="172" t="s">
        <v>45</v>
      </c>
      <c r="C22" s="173"/>
      <c r="D22" s="173"/>
      <c r="E22" s="173"/>
      <c r="F22" s="173"/>
      <c r="G22" s="173"/>
      <c r="H22" s="174"/>
    </row>
    <row r="23" spans="1:8" ht="90" thickBot="1" x14ac:dyDescent="0.25">
      <c r="A23" s="68" t="s">
        <v>59</v>
      </c>
      <c r="B23" s="83" t="s">
        <v>10</v>
      </c>
      <c r="C23" s="84" t="s">
        <v>11</v>
      </c>
      <c r="D23" s="84" t="s">
        <v>12</v>
      </c>
      <c r="E23" s="84" t="s">
        <v>13</v>
      </c>
      <c r="F23" s="84" t="s">
        <v>14</v>
      </c>
      <c r="G23" s="84" t="s">
        <v>38</v>
      </c>
      <c r="H23" s="85" t="s">
        <v>16</v>
      </c>
    </row>
    <row r="24" spans="1:8" x14ac:dyDescent="0.2">
      <c r="A24" s="104">
        <v>63</v>
      </c>
      <c r="B24" s="105"/>
      <c r="C24" s="106"/>
      <c r="D24" s="107"/>
      <c r="E24" s="108">
        <v>3404595</v>
      </c>
      <c r="F24" s="108"/>
      <c r="G24" s="109"/>
      <c r="H24" s="110"/>
    </row>
    <row r="25" spans="1:8" s="132" customFormat="1" x14ac:dyDescent="0.2">
      <c r="A25" s="134">
        <v>65</v>
      </c>
      <c r="B25" s="135"/>
      <c r="C25" s="136"/>
      <c r="D25" s="137">
        <v>14500</v>
      </c>
      <c r="E25" s="138"/>
      <c r="F25" s="138"/>
      <c r="G25" s="139"/>
      <c r="H25" s="140"/>
    </row>
    <row r="26" spans="1:8" x14ac:dyDescent="0.2">
      <c r="A26" s="111">
        <v>66</v>
      </c>
      <c r="B26" s="112"/>
      <c r="C26" s="113">
        <v>5000</v>
      </c>
      <c r="D26" s="113"/>
      <c r="E26" s="113"/>
      <c r="F26" s="113">
        <v>4800</v>
      </c>
      <c r="G26" s="114"/>
      <c r="H26" s="115"/>
    </row>
    <row r="27" spans="1:8" x14ac:dyDescent="0.2">
      <c r="A27" s="111">
        <v>67</v>
      </c>
      <c r="B27" s="112">
        <v>711760</v>
      </c>
      <c r="C27" s="113"/>
      <c r="D27" s="113"/>
      <c r="E27" s="113"/>
      <c r="F27" s="113"/>
      <c r="G27" s="114"/>
      <c r="H27" s="115"/>
    </row>
    <row r="28" spans="1:8" x14ac:dyDescent="0.2">
      <c r="A28" s="111">
        <v>92</v>
      </c>
      <c r="B28" s="112"/>
      <c r="C28" s="113"/>
      <c r="D28" s="113"/>
      <c r="E28" s="113"/>
      <c r="F28" s="113"/>
      <c r="G28" s="114"/>
      <c r="H28" s="115"/>
    </row>
    <row r="29" spans="1:8" x14ac:dyDescent="0.2">
      <c r="A29" s="111"/>
      <c r="B29" s="112"/>
      <c r="C29" s="113"/>
      <c r="D29" s="113"/>
      <c r="E29" s="113"/>
      <c r="F29" s="113"/>
      <c r="G29" s="114"/>
      <c r="H29" s="115"/>
    </row>
    <row r="30" spans="1:8" x14ac:dyDescent="0.2">
      <c r="A30" s="111"/>
      <c r="B30" s="112"/>
      <c r="C30" s="113"/>
      <c r="D30" s="113"/>
      <c r="E30" s="113"/>
      <c r="F30" s="113"/>
      <c r="G30" s="114"/>
      <c r="H30" s="115"/>
    </row>
    <row r="31" spans="1:8" x14ac:dyDescent="0.2">
      <c r="A31" s="111"/>
      <c r="B31" s="112"/>
      <c r="C31" s="113"/>
      <c r="D31" s="113"/>
      <c r="E31" s="113"/>
      <c r="F31" s="113"/>
      <c r="G31" s="114"/>
      <c r="H31" s="115"/>
    </row>
    <row r="32" spans="1:8" ht="13.5" thickBot="1" x14ac:dyDescent="0.25">
      <c r="A32" s="116"/>
      <c r="B32" s="117"/>
      <c r="C32" s="118"/>
      <c r="D32" s="118"/>
      <c r="E32" s="118"/>
      <c r="F32" s="118"/>
      <c r="G32" s="119"/>
      <c r="H32" s="120"/>
    </row>
    <row r="33" spans="1:8" s="1" customFormat="1" ht="30" customHeight="1" thickBot="1" x14ac:dyDescent="0.25">
      <c r="A33" s="11" t="s">
        <v>17</v>
      </c>
      <c r="B33" s="121">
        <f>B27</f>
        <v>711760</v>
      </c>
      <c r="C33" s="122">
        <f>+C26</f>
        <v>5000</v>
      </c>
      <c r="D33" s="122">
        <f>D25</f>
        <v>14500</v>
      </c>
      <c r="E33" s="122">
        <f>E24</f>
        <v>3404595</v>
      </c>
      <c r="F33" s="122">
        <f>+F26</f>
        <v>4800</v>
      </c>
      <c r="G33" s="122">
        <v>0</v>
      </c>
      <c r="H33" s="123">
        <v>0</v>
      </c>
    </row>
    <row r="34" spans="1:8" s="1" customFormat="1" ht="28.5" customHeight="1" thickBot="1" x14ac:dyDescent="0.25">
      <c r="A34" s="11" t="s">
        <v>46</v>
      </c>
      <c r="B34" s="175">
        <f>B33+C33+D33+E33+F33+G33+H33</f>
        <v>4140655</v>
      </c>
      <c r="C34" s="176"/>
      <c r="D34" s="176"/>
      <c r="E34" s="176"/>
      <c r="F34" s="176"/>
      <c r="G34" s="176"/>
      <c r="H34" s="177"/>
    </row>
    <row r="35" spans="1:8" ht="13.5" thickBot="1" x14ac:dyDescent="0.25">
      <c r="D35" s="14"/>
      <c r="E35" s="15"/>
    </row>
    <row r="36" spans="1:8" ht="26.25" customHeight="1" thickBot="1" x14ac:dyDescent="0.25">
      <c r="A36" s="67" t="s">
        <v>9</v>
      </c>
      <c r="B36" s="172" t="s">
        <v>50</v>
      </c>
      <c r="C36" s="173"/>
      <c r="D36" s="173"/>
      <c r="E36" s="173"/>
      <c r="F36" s="173"/>
      <c r="G36" s="173"/>
      <c r="H36" s="174"/>
    </row>
    <row r="37" spans="1:8" ht="90" thickBot="1" x14ac:dyDescent="0.25">
      <c r="A37" s="68" t="s">
        <v>59</v>
      </c>
      <c r="B37" s="83" t="s">
        <v>10</v>
      </c>
      <c r="C37" s="84" t="s">
        <v>11</v>
      </c>
      <c r="D37" s="84" t="s">
        <v>12</v>
      </c>
      <c r="E37" s="84" t="s">
        <v>13</v>
      </c>
      <c r="F37" s="84" t="s">
        <v>14</v>
      </c>
      <c r="G37" s="84" t="s">
        <v>38</v>
      </c>
      <c r="H37" s="85" t="s">
        <v>16</v>
      </c>
    </row>
    <row r="38" spans="1:8" x14ac:dyDescent="0.2">
      <c r="A38" s="104">
        <v>63</v>
      </c>
      <c r="B38" s="105"/>
      <c r="C38" s="106"/>
      <c r="D38" s="107"/>
      <c r="E38" s="108">
        <v>3404595</v>
      </c>
      <c r="F38" s="108"/>
      <c r="G38" s="109"/>
      <c r="H38" s="110"/>
    </row>
    <row r="39" spans="1:8" s="132" customFormat="1" x14ac:dyDescent="0.2">
      <c r="A39" s="134">
        <v>65</v>
      </c>
      <c r="B39" s="135"/>
      <c r="C39" s="136"/>
      <c r="D39" s="137">
        <v>14500</v>
      </c>
      <c r="E39" s="138"/>
      <c r="F39" s="138"/>
      <c r="G39" s="139"/>
      <c r="H39" s="140"/>
    </row>
    <row r="40" spans="1:8" x14ac:dyDescent="0.2">
      <c r="A40" s="111">
        <v>66</v>
      </c>
      <c r="B40" s="112"/>
      <c r="C40" s="113">
        <v>5000</v>
      </c>
      <c r="D40" s="113"/>
      <c r="E40" s="113"/>
      <c r="F40" s="113">
        <v>4800</v>
      </c>
      <c r="G40" s="114"/>
      <c r="H40" s="115"/>
    </row>
    <row r="41" spans="1:8" x14ac:dyDescent="0.2">
      <c r="A41" s="111">
        <v>67</v>
      </c>
      <c r="B41" s="112">
        <v>711760</v>
      </c>
      <c r="C41" s="113"/>
      <c r="D41" s="113"/>
      <c r="E41" s="113"/>
      <c r="F41" s="113"/>
      <c r="G41" s="114"/>
      <c r="H41" s="115"/>
    </row>
    <row r="42" spans="1:8" x14ac:dyDescent="0.2">
      <c r="A42" s="111">
        <v>92</v>
      </c>
      <c r="B42" s="112"/>
      <c r="C42" s="113"/>
      <c r="D42" s="113"/>
      <c r="E42" s="113"/>
      <c r="F42" s="113"/>
      <c r="G42" s="114"/>
      <c r="H42" s="115"/>
    </row>
    <row r="43" spans="1:8" x14ac:dyDescent="0.2">
      <c r="A43" s="111"/>
      <c r="B43" s="112"/>
      <c r="C43" s="113"/>
      <c r="D43" s="113"/>
      <c r="E43" s="113"/>
      <c r="F43" s="113"/>
      <c r="G43" s="114"/>
      <c r="H43" s="115"/>
    </row>
    <row r="44" spans="1:8" ht="13.5" customHeight="1" x14ac:dyDescent="0.2">
      <c r="A44" s="111"/>
      <c r="B44" s="112"/>
      <c r="C44" s="113"/>
      <c r="D44" s="113"/>
      <c r="E44" s="113"/>
      <c r="F44" s="113"/>
      <c r="G44" s="114"/>
      <c r="H44" s="115"/>
    </row>
    <row r="45" spans="1:8" ht="13.5" customHeight="1" x14ac:dyDescent="0.2">
      <c r="A45" s="111"/>
      <c r="B45" s="112"/>
      <c r="C45" s="113"/>
      <c r="D45" s="113"/>
      <c r="E45" s="113"/>
      <c r="F45" s="113"/>
      <c r="G45" s="114"/>
      <c r="H45" s="115"/>
    </row>
    <row r="46" spans="1:8" ht="13.5" customHeight="1" thickBot="1" x14ac:dyDescent="0.25">
      <c r="A46" s="116"/>
      <c r="B46" s="117"/>
      <c r="C46" s="118"/>
      <c r="D46" s="118"/>
      <c r="E46" s="118"/>
      <c r="F46" s="118"/>
      <c r="G46" s="119"/>
      <c r="H46" s="120"/>
    </row>
    <row r="47" spans="1:8" s="1" customFormat="1" ht="30" customHeight="1" thickBot="1" x14ac:dyDescent="0.25">
      <c r="A47" s="11" t="s">
        <v>17</v>
      </c>
      <c r="B47" s="121">
        <f>B41</f>
        <v>711760</v>
      </c>
      <c r="C47" s="122">
        <f>+C40</f>
        <v>5000</v>
      </c>
      <c r="D47" s="122">
        <f>D39</f>
        <v>14500</v>
      </c>
      <c r="E47" s="122">
        <f>E38</f>
        <v>3404595</v>
      </c>
      <c r="F47" s="122">
        <f>+F40</f>
        <v>4800</v>
      </c>
      <c r="G47" s="122">
        <v>0</v>
      </c>
      <c r="H47" s="123">
        <v>0</v>
      </c>
    </row>
    <row r="48" spans="1:8" s="1" customFormat="1" ht="28.5" customHeight="1" thickBot="1" x14ac:dyDescent="0.25">
      <c r="A48" s="11" t="s">
        <v>51</v>
      </c>
      <c r="B48" s="175">
        <f>B47+C47+D47+E47+F47+G47+H47</f>
        <v>4140655</v>
      </c>
      <c r="C48" s="176"/>
      <c r="D48" s="176"/>
      <c r="E48" s="176"/>
      <c r="F48" s="176"/>
      <c r="G48" s="176"/>
      <c r="H48" s="177"/>
    </row>
    <row r="49" spans="2:5" ht="13.5" customHeight="1" x14ac:dyDescent="0.2">
      <c r="C49" s="16"/>
      <c r="D49" s="14"/>
      <c r="E49" s="17"/>
    </row>
    <row r="50" spans="2:5" ht="13.5" customHeight="1" x14ac:dyDescent="0.2">
      <c r="C50" s="16"/>
      <c r="D50" s="18"/>
      <c r="E50" s="19"/>
    </row>
    <row r="51" spans="2:5" ht="13.5" customHeight="1" x14ac:dyDescent="0.2">
      <c r="D51" s="20"/>
      <c r="E51" s="21"/>
    </row>
    <row r="52" spans="2:5" ht="13.5" customHeight="1" x14ac:dyDescent="0.2">
      <c r="D52" s="22"/>
      <c r="E52" s="23"/>
    </row>
    <row r="53" spans="2:5" ht="13.5" customHeight="1" x14ac:dyDescent="0.2">
      <c r="D53" s="14"/>
      <c r="E53" s="15"/>
    </row>
    <row r="54" spans="2:5" ht="28.5" customHeight="1" x14ac:dyDescent="0.2">
      <c r="C54" s="16"/>
      <c r="D54" s="14"/>
      <c r="E54" s="24"/>
    </row>
    <row r="55" spans="2:5" ht="13.5" customHeight="1" x14ac:dyDescent="0.2">
      <c r="C55" s="16"/>
      <c r="D55" s="14"/>
      <c r="E55" s="19"/>
    </row>
    <row r="56" spans="2:5" ht="13.5" customHeight="1" x14ac:dyDescent="0.2">
      <c r="D56" s="14"/>
      <c r="E56" s="15"/>
    </row>
    <row r="57" spans="2:5" ht="13.5" customHeight="1" x14ac:dyDescent="0.2">
      <c r="D57" s="14"/>
      <c r="E57" s="23"/>
    </row>
    <row r="58" spans="2:5" ht="13.5" customHeight="1" x14ac:dyDescent="0.2">
      <c r="D58" s="14"/>
      <c r="E58" s="15"/>
    </row>
    <row r="59" spans="2:5" ht="22.5" customHeight="1" x14ac:dyDescent="0.2">
      <c r="D59" s="14"/>
      <c r="E59" s="25"/>
    </row>
    <row r="60" spans="2:5" ht="13.5" customHeight="1" x14ac:dyDescent="0.2">
      <c r="D60" s="20"/>
      <c r="E60" s="21"/>
    </row>
    <row r="61" spans="2:5" ht="13.5" customHeight="1" x14ac:dyDescent="0.2">
      <c r="B61" s="16"/>
      <c r="D61" s="20"/>
      <c r="E61" s="26"/>
    </row>
    <row r="62" spans="2:5" ht="13.5" customHeight="1" x14ac:dyDescent="0.2">
      <c r="C62" s="16"/>
      <c r="D62" s="20"/>
      <c r="E62" s="27"/>
    </row>
    <row r="63" spans="2:5" ht="13.5" customHeight="1" x14ac:dyDescent="0.2">
      <c r="C63" s="16"/>
      <c r="D63" s="22"/>
      <c r="E63" s="19"/>
    </row>
    <row r="64" spans="2:5" ht="13.5" customHeight="1" x14ac:dyDescent="0.2">
      <c r="D64" s="14"/>
      <c r="E64" s="15"/>
    </row>
    <row r="65" spans="1:5" ht="13.5" customHeight="1" x14ac:dyDescent="0.2">
      <c r="B65" s="16"/>
      <c r="D65" s="14"/>
      <c r="E65" s="17"/>
    </row>
    <row r="66" spans="1:5" ht="13.5" customHeight="1" x14ac:dyDescent="0.2">
      <c r="C66" s="16"/>
      <c r="D66" s="14"/>
      <c r="E66" s="26"/>
    </row>
    <row r="67" spans="1:5" ht="13.5" customHeight="1" x14ac:dyDescent="0.2">
      <c r="C67" s="16"/>
      <c r="D67" s="22"/>
      <c r="E67" s="19"/>
    </row>
    <row r="68" spans="1:5" ht="13.5" customHeight="1" x14ac:dyDescent="0.2">
      <c r="D68" s="20"/>
      <c r="E68" s="15"/>
    </row>
    <row r="69" spans="1:5" ht="13.5" customHeight="1" x14ac:dyDescent="0.2">
      <c r="C69" s="16"/>
      <c r="D69" s="20"/>
      <c r="E69" s="26"/>
    </row>
    <row r="70" spans="1:5" ht="22.5" customHeight="1" x14ac:dyDescent="0.2">
      <c r="D70" s="22"/>
      <c r="E70" s="25"/>
    </row>
    <row r="71" spans="1:5" ht="13.5" customHeight="1" x14ac:dyDescent="0.2">
      <c r="D71" s="14"/>
      <c r="E71" s="15"/>
    </row>
    <row r="72" spans="1:5" ht="13.5" customHeight="1" x14ac:dyDescent="0.2">
      <c r="D72" s="22"/>
      <c r="E72" s="19"/>
    </row>
    <row r="73" spans="1:5" ht="13.5" customHeight="1" x14ac:dyDescent="0.2">
      <c r="D73" s="14"/>
      <c r="E73" s="15"/>
    </row>
    <row r="74" spans="1:5" ht="13.5" customHeight="1" x14ac:dyDescent="0.2">
      <c r="D74" s="14"/>
      <c r="E74" s="15"/>
    </row>
    <row r="75" spans="1:5" ht="13.5" customHeight="1" x14ac:dyDescent="0.2">
      <c r="A75" s="16"/>
      <c r="D75" s="28"/>
      <c r="E75" s="26"/>
    </row>
    <row r="76" spans="1:5" ht="13.5" customHeight="1" x14ac:dyDescent="0.2">
      <c r="B76" s="16"/>
      <c r="C76" s="16"/>
      <c r="D76" s="29"/>
      <c r="E76" s="26"/>
    </row>
    <row r="77" spans="1:5" ht="13.5" customHeight="1" x14ac:dyDescent="0.2">
      <c r="B77" s="16"/>
      <c r="C77" s="16"/>
      <c r="D77" s="29"/>
      <c r="E77" s="17"/>
    </row>
    <row r="78" spans="1:5" ht="13.5" customHeight="1" x14ac:dyDescent="0.2">
      <c r="B78" s="16"/>
      <c r="C78" s="16"/>
      <c r="D78" s="22"/>
      <c r="E78" s="23"/>
    </row>
    <row r="79" spans="1:5" x14ac:dyDescent="0.2">
      <c r="D79" s="14"/>
      <c r="E79" s="15"/>
    </row>
    <row r="80" spans="1:5" x14ac:dyDescent="0.2">
      <c r="B80" s="16"/>
      <c r="D80" s="14"/>
      <c r="E80" s="26"/>
    </row>
    <row r="81" spans="1:5" x14ac:dyDescent="0.2">
      <c r="C81" s="16"/>
      <c r="D81" s="14"/>
      <c r="E81" s="17"/>
    </row>
    <row r="82" spans="1:5" x14ac:dyDescent="0.2">
      <c r="C82" s="16"/>
      <c r="D82" s="22"/>
      <c r="E82" s="19"/>
    </row>
    <row r="83" spans="1:5" x14ac:dyDescent="0.2">
      <c r="D83" s="14"/>
      <c r="E83" s="15"/>
    </row>
    <row r="84" spans="1:5" x14ac:dyDescent="0.2">
      <c r="D84" s="14"/>
      <c r="E84" s="15"/>
    </row>
    <row r="85" spans="1:5" x14ac:dyDescent="0.2">
      <c r="D85" s="30"/>
      <c r="E85" s="31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14"/>
      <c r="E88" s="15"/>
    </row>
    <row r="89" spans="1:5" x14ac:dyDescent="0.2">
      <c r="D89" s="22"/>
      <c r="E89" s="19"/>
    </row>
    <row r="90" spans="1:5" x14ac:dyDescent="0.2">
      <c r="D90" s="14"/>
      <c r="E90" s="15"/>
    </row>
    <row r="91" spans="1:5" x14ac:dyDescent="0.2">
      <c r="D91" s="22"/>
      <c r="E91" s="19"/>
    </row>
    <row r="92" spans="1:5" x14ac:dyDescent="0.2">
      <c r="D92" s="14"/>
      <c r="E92" s="15"/>
    </row>
    <row r="93" spans="1:5" x14ac:dyDescent="0.2">
      <c r="D93" s="14"/>
      <c r="E93" s="15"/>
    </row>
    <row r="94" spans="1:5" x14ac:dyDescent="0.2">
      <c r="D94" s="14"/>
      <c r="E94" s="15"/>
    </row>
    <row r="95" spans="1:5" x14ac:dyDescent="0.2">
      <c r="D95" s="14"/>
      <c r="E95" s="15"/>
    </row>
    <row r="96" spans="1:5" ht="28.5" customHeight="1" x14ac:dyDescent="0.2">
      <c r="A96" s="32"/>
      <c r="B96" s="32"/>
      <c r="C96" s="32"/>
      <c r="D96" s="33"/>
      <c r="E96" s="34"/>
    </row>
    <row r="97" spans="3:5" x14ac:dyDescent="0.2">
      <c r="C97" s="16"/>
      <c r="D97" s="14"/>
      <c r="E97" s="17"/>
    </row>
    <row r="98" spans="3:5" x14ac:dyDescent="0.2">
      <c r="D98" s="35"/>
      <c r="E98" s="36"/>
    </row>
    <row r="99" spans="3:5" x14ac:dyDescent="0.2">
      <c r="D99" s="14"/>
      <c r="E99" s="15"/>
    </row>
    <row r="100" spans="3:5" x14ac:dyDescent="0.2">
      <c r="D100" s="30"/>
      <c r="E100" s="31"/>
    </row>
    <row r="101" spans="3:5" x14ac:dyDescent="0.2">
      <c r="D101" s="30"/>
      <c r="E101" s="31"/>
    </row>
    <row r="102" spans="3:5" x14ac:dyDescent="0.2">
      <c r="D102" s="14"/>
      <c r="E102" s="15"/>
    </row>
    <row r="103" spans="3:5" x14ac:dyDescent="0.2">
      <c r="D103" s="22"/>
      <c r="E103" s="19"/>
    </row>
    <row r="104" spans="3:5" x14ac:dyDescent="0.2">
      <c r="D104" s="14"/>
      <c r="E104" s="15"/>
    </row>
    <row r="105" spans="3:5" x14ac:dyDescent="0.2">
      <c r="D105" s="14"/>
      <c r="E105" s="15"/>
    </row>
    <row r="106" spans="3:5" x14ac:dyDescent="0.2">
      <c r="D106" s="22"/>
      <c r="E106" s="19"/>
    </row>
    <row r="107" spans="3:5" x14ac:dyDescent="0.2">
      <c r="D107" s="14"/>
      <c r="E107" s="15"/>
    </row>
    <row r="108" spans="3:5" x14ac:dyDescent="0.2">
      <c r="D108" s="30"/>
      <c r="E108" s="31"/>
    </row>
    <row r="109" spans="3:5" x14ac:dyDescent="0.2">
      <c r="D109" s="22"/>
      <c r="E109" s="36"/>
    </row>
    <row r="110" spans="3:5" x14ac:dyDescent="0.2">
      <c r="D110" s="20"/>
      <c r="E110" s="31"/>
    </row>
    <row r="111" spans="3:5" x14ac:dyDescent="0.2">
      <c r="D111" s="22"/>
      <c r="E111" s="19"/>
    </row>
    <row r="112" spans="3:5" x14ac:dyDescent="0.2">
      <c r="D112" s="14"/>
      <c r="E112" s="15"/>
    </row>
    <row r="113" spans="2:5" x14ac:dyDescent="0.2">
      <c r="C113" s="16"/>
      <c r="D113" s="14"/>
      <c r="E113" s="17"/>
    </row>
    <row r="114" spans="2:5" x14ac:dyDescent="0.2">
      <c r="D114" s="20"/>
      <c r="E114" s="19"/>
    </row>
    <row r="115" spans="2:5" x14ac:dyDescent="0.2">
      <c r="D115" s="20"/>
      <c r="E115" s="31"/>
    </row>
    <row r="116" spans="2:5" x14ac:dyDescent="0.2">
      <c r="C116" s="16"/>
      <c r="D116" s="20"/>
      <c r="E116" s="37"/>
    </row>
    <row r="117" spans="2:5" x14ac:dyDescent="0.2">
      <c r="C117" s="16"/>
      <c r="D117" s="22"/>
      <c r="E117" s="23"/>
    </row>
    <row r="118" spans="2:5" x14ac:dyDescent="0.2">
      <c r="D118" s="14"/>
      <c r="E118" s="15"/>
    </row>
    <row r="119" spans="2:5" x14ac:dyDescent="0.2">
      <c r="D119" s="35"/>
      <c r="E119" s="38"/>
    </row>
    <row r="120" spans="2:5" ht="11.25" customHeight="1" x14ac:dyDescent="0.2">
      <c r="D120" s="30"/>
      <c r="E120" s="31"/>
    </row>
    <row r="121" spans="2:5" ht="24" customHeight="1" x14ac:dyDescent="0.2">
      <c r="B121" s="16"/>
      <c r="D121" s="30"/>
      <c r="E121" s="39"/>
    </row>
    <row r="122" spans="2:5" ht="15" customHeight="1" x14ac:dyDescent="0.2">
      <c r="C122" s="16"/>
      <c r="D122" s="30"/>
      <c r="E122" s="39"/>
    </row>
    <row r="123" spans="2:5" ht="11.25" customHeight="1" x14ac:dyDescent="0.2">
      <c r="D123" s="35"/>
      <c r="E123" s="36"/>
    </row>
    <row r="124" spans="2:5" x14ac:dyDescent="0.2">
      <c r="D124" s="30"/>
      <c r="E124" s="31"/>
    </row>
    <row r="125" spans="2:5" ht="13.5" customHeight="1" x14ac:dyDescent="0.2">
      <c r="B125" s="16"/>
      <c r="D125" s="30"/>
      <c r="E125" s="40"/>
    </row>
    <row r="126" spans="2:5" ht="12.75" customHeight="1" x14ac:dyDescent="0.2">
      <c r="C126" s="16"/>
      <c r="D126" s="30"/>
      <c r="E126" s="17"/>
    </row>
    <row r="127" spans="2:5" ht="12.75" customHeight="1" x14ac:dyDescent="0.2">
      <c r="C127" s="16"/>
      <c r="D127" s="22"/>
      <c r="E127" s="23"/>
    </row>
    <row r="128" spans="2:5" x14ac:dyDescent="0.2">
      <c r="D128" s="14"/>
      <c r="E128" s="15"/>
    </row>
    <row r="129" spans="1:5" x14ac:dyDescent="0.2">
      <c r="C129" s="16"/>
      <c r="D129" s="14"/>
      <c r="E129" s="37"/>
    </row>
    <row r="130" spans="1:5" x14ac:dyDescent="0.2">
      <c r="D130" s="35"/>
      <c r="E130" s="36"/>
    </row>
    <row r="131" spans="1:5" x14ac:dyDescent="0.2">
      <c r="D131" s="30"/>
      <c r="E131" s="31"/>
    </row>
    <row r="132" spans="1:5" x14ac:dyDescent="0.2">
      <c r="D132" s="14"/>
      <c r="E132" s="15"/>
    </row>
    <row r="133" spans="1:5" ht="19.5" customHeight="1" x14ac:dyDescent="0.2">
      <c r="A133" s="41"/>
      <c r="B133" s="6"/>
      <c r="C133" s="6"/>
      <c r="D133" s="6"/>
      <c r="E133" s="26"/>
    </row>
    <row r="134" spans="1:5" ht="15" customHeight="1" x14ac:dyDescent="0.2">
      <c r="A134" s="16"/>
      <c r="D134" s="28"/>
      <c r="E134" s="26"/>
    </row>
    <row r="135" spans="1:5" x14ac:dyDescent="0.2">
      <c r="A135" s="16"/>
      <c r="B135" s="16"/>
      <c r="D135" s="28"/>
      <c r="E135" s="17"/>
    </row>
    <row r="136" spans="1:5" x14ac:dyDescent="0.2">
      <c r="C136" s="16"/>
      <c r="D136" s="14"/>
      <c r="E136" s="26"/>
    </row>
    <row r="137" spans="1:5" x14ac:dyDescent="0.2">
      <c r="D137" s="18"/>
      <c r="E137" s="19"/>
    </row>
    <row r="138" spans="1:5" x14ac:dyDescent="0.2">
      <c r="B138" s="16"/>
      <c r="D138" s="14"/>
      <c r="E138" s="17"/>
    </row>
    <row r="139" spans="1:5" x14ac:dyDescent="0.2">
      <c r="C139" s="16"/>
      <c r="D139" s="14"/>
      <c r="E139" s="17"/>
    </row>
    <row r="140" spans="1:5" x14ac:dyDescent="0.2">
      <c r="D140" s="22"/>
      <c r="E140" s="23"/>
    </row>
    <row r="141" spans="1:5" ht="22.5" customHeight="1" x14ac:dyDescent="0.2">
      <c r="C141" s="16"/>
      <c r="D141" s="14"/>
      <c r="E141" s="24"/>
    </row>
    <row r="142" spans="1:5" x14ac:dyDescent="0.2">
      <c r="D142" s="14"/>
      <c r="E142" s="23"/>
    </row>
    <row r="143" spans="1:5" x14ac:dyDescent="0.2">
      <c r="B143" s="16"/>
      <c r="D143" s="20"/>
      <c r="E143" s="26"/>
    </row>
    <row r="144" spans="1:5" x14ac:dyDescent="0.2">
      <c r="C144" s="16"/>
      <c r="D144" s="20"/>
      <c r="E144" s="27"/>
    </row>
    <row r="145" spans="1:5" x14ac:dyDescent="0.2">
      <c r="D145" s="22"/>
      <c r="E145" s="19"/>
    </row>
    <row r="146" spans="1:5" ht="13.5" customHeight="1" x14ac:dyDescent="0.2">
      <c r="A146" s="16"/>
      <c r="D146" s="28"/>
      <c r="E146" s="26"/>
    </row>
    <row r="147" spans="1:5" ht="13.5" customHeight="1" x14ac:dyDescent="0.2">
      <c r="B147" s="16"/>
      <c r="D147" s="14"/>
      <c r="E147" s="26"/>
    </row>
    <row r="148" spans="1:5" ht="13.5" customHeight="1" x14ac:dyDescent="0.2">
      <c r="C148" s="16"/>
      <c r="D148" s="14"/>
      <c r="E148" s="17"/>
    </row>
    <row r="149" spans="1:5" x14ac:dyDescent="0.2">
      <c r="C149" s="16"/>
      <c r="D149" s="22"/>
      <c r="E149" s="19"/>
    </row>
    <row r="150" spans="1:5" x14ac:dyDescent="0.2">
      <c r="C150" s="16"/>
      <c r="D150" s="14"/>
      <c r="E150" s="17"/>
    </row>
    <row r="151" spans="1:5" x14ac:dyDescent="0.2">
      <c r="D151" s="35"/>
      <c r="E151" s="36"/>
    </row>
    <row r="152" spans="1:5" x14ac:dyDescent="0.2">
      <c r="C152" s="16"/>
      <c r="D152" s="20"/>
      <c r="E152" s="37"/>
    </row>
    <row r="153" spans="1:5" x14ac:dyDescent="0.2">
      <c r="C153" s="16"/>
      <c r="D153" s="22"/>
      <c r="E153" s="23"/>
    </row>
    <row r="154" spans="1:5" x14ac:dyDescent="0.2">
      <c r="D154" s="35"/>
      <c r="E154" s="42"/>
    </row>
    <row r="155" spans="1:5" x14ac:dyDescent="0.2">
      <c r="B155" s="16"/>
      <c r="D155" s="30"/>
      <c r="E155" s="40"/>
    </row>
    <row r="156" spans="1:5" x14ac:dyDescent="0.2">
      <c r="C156" s="16"/>
      <c r="D156" s="30"/>
      <c r="E156" s="17"/>
    </row>
    <row r="157" spans="1:5" x14ac:dyDescent="0.2">
      <c r="C157" s="16"/>
      <c r="D157" s="22"/>
      <c r="E157" s="23"/>
    </row>
    <row r="158" spans="1:5" x14ac:dyDescent="0.2">
      <c r="C158" s="16"/>
      <c r="D158" s="22"/>
      <c r="E158" s="23"/>
    </row>
    <row r="159" spans="1:5" x14ac:dyDescent="0.2">
      <c r="D159" s="14"/>
      <c r="E159" s="15"/>
    </row>
    <row r="160" spans="1:5" s="43" customFormat="1" ht="18" customHeight="1" x14ac:dyDescent="0.25">
      <c r="A160" s="170"/>
      <c r="B160" s="171"/>
      <c r="C160" s="171"/>
      <c r="D160" s="171"/>
      <c r="E160" s="171"/>
    </row>
    <row r="161" spans="1:5" ht="28.5" customHeight="1" x14ac:dyDescent="0.2">
      <c r="A161" s="32"/>
      <c r="B161" s="32"/>
      <c r="C161" s="32"/>
      <c r="D161" s="33"/>
      <c r="E161" s="34"/>
    </row>
    <row r="163" spans="1:5" ht="15.75" x14ac:dyDescent="0.2">
      <c r="A163" s="45"/>
      <c r="B163" s="16"/>
      <c r="C163" s="16"/>
      <c r="D163" s="46"/>
      <c r="E163" s="5"/>
    </row>
    <row r="164" spans="1:5" x14ac:dyDescent="0.2">
      <c r="A164" s="16"/>
      <c r="B164" s="16"/>
      <c r="C164" s="16"/>
      <c r="D164" s="46"/>
      <c r="E164" s="5"/>
    </row>
    <row r="165" spans="1:5" ht="17.25" customHeight="1" x14ac:dyDescent="0.2">
      <c r="A165" s="16"/>
      <c r="B165" s="16"/>
      <c r="C165" s="16"/>
      <c r="D165" s="46"/>
      <c r="E165" s="5"/>
    </row>
    <row r="166" spans="1:5" ht="13.5" customHeight="1" x14ac:dyDescent="0.2">
      <c r="A166" s="16"/>
      <c r="B166" s="16"/>
      <c r="C166" s="16"/>
      <c r="D166" s="46"/>
      <c r="E166" s="5"/>
    </row>
    <row r="167" spans="1:5" x14ac:dyDescent="0.2">
      <c r="A167" s="16"/>
      <c r="B167" s="16"/>
      <c r="C167" s="16"/>
      <c r="D167" s="46"/>
      <c r="E167" s="5"/>
    </row>
    <row r="168" spans="1:5" x14ac:dyDescent="0.2">
      <c r="A168" s="16"/>
      <c r="B168" s="16"/>
      <c r="C168" s="16"/>
    </row>
    <row r="169" spans="1:5" x14ac:dyDescent="0.2">
      <c r="A169" s="16"/>
      <c r="B169" s="16"/>
      <c r="C169" s="16"/>
      <c r="D169" s="46"/>
      <c r="E169" s="5"/>
    </row>
    <row r="170" spans="1:5" x14ac:dyDescent="0.2">
      <c r="A170" s="16"/>
      <c r="B170" s="16"/>
      <c r="C170" s="16"/>
      <c r="D170" s="46"/>
      <c r="E170" s="47"/>
    </row>
    <row r="171" spans="1:5" x14ac:dyDescent="0.2">
      <c r="A171" s="16"/>
      <c r="B171" s="16"/>
      <c r="C171" s="16"/>
      <c r="D171" s="46"/>
      <c r="E171" s="5"/>
    </row>
    <row r="172" spans="1:5" ht="22.5" customHeight="1" x14ac:dyDescent="0.2">
      <c r="A172" s="16"/>
      <c r="B172" s="16"/>
      <c r="C172" s="16"/>
      <c r="D172" s="46"/>
      <c r="E172" s="24"/>
    </row>
    <row r="173" spans="1:5" ht="22.5" customHeight="1" x14ac:dyDescent="0.2">
      <c r="D173" s="22"/>
      <c r="E173" s="25"/>
    </row>
  </sheetData>
  <mergeCells count="8">
    <mergeCell ref="A160:E160"/>
    <mergeCell ref="B3:H3"/>
    <mergeCell ref="B48:H48"/>
    <mergeCell ref="A1:H1"/>
    <mergeCell ref="B20:H20"/>
    <mergeCell ref="B22:H22"/>
    <mergeCell ref="B34:H34"/>
    <mergeCell ref="B36:H3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73" firstPageNumber="2" orientation="portrait" useFirstPageNumber="1" r:id="rId1"/>
  <headerFooter alignWithMargins="0"/>
  <rowBreaks count="3" manualBreakCount="3">
    <brk id="20" max="8" man="1"/>
    <brk id="94" max="9" man="1"/>
    <brk id="15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tabSelected="1" workbookViewId="0">
      <selection activeCell="E53" sqref="E53"/>
    </sheetView>
  </sheetViews>
  <sheetFormatPr defaultColWidth="11.42578125" defaultRowHeight="12.75" x14ac:dyDescent="0.2"/>
  <cols>
    <col min="1" max="1" width="12.5703125" style="63" customWidth="1"/>
    <col min="2" max="2" width="38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78" t="s">
        <v>18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0" s="5" customFormat="1" ht="89.25" x14ac:dyDescent="0.2">
      <c r="A3" s="4" t="s">
        <v>19</v>
      </c>
      <c r="B3" s="86" t="s">
        <v>20</v>
      </c>
      <c r="C3" s="4" t="s">
        <v>52</v>
      </c>
      <c r="D3" s="4" t="s">
        <v>10</v>
      </c>
      <c r="E3" s="4" t="s">
        <v>11</v>
      </c>
      <c r="F3" s="4" t="s">
        <v>12</v>
      </c>
      <c r="G3" s="4" t="s">
        <v>72</v>
      </c>
      <c r="H3" s="4" t="s">
        <v>21</v>
      </c>
      <c r="I3" s="4" t="s">
        <v>15</v>
      </c>
      <c r="J3" s="4" t="s">
        <v>16</v>
      </c>
    </row>
    <row r="4" spans="1:10" x14ac:dyDescent="0.2">
      <c r="A4" s="101"/>
      <c r="B4" s="89"/>
      <c r="C4" s="90"/>
      <c r="D4" s="90"/>
      <c r="E4" s="90"/>
      <c r="F4" s="90"/>
      <c r="G4" s="90"/>
      <c r="H4" s="90"/>
      <c r="I4" s="90"/>
      <c r="J4" s="90"/>
    </row>
    <row r="5" spans="1:10" s="5" customFormat="1" x14ac:dyDescent="0.2">
      <c r="A5" s="102"/>
      <c r="B5" s="92" t="s">
        <v>64</v>
      </c>
      <c r="C5" s="103"/>
      <c r="D5" s="103"/>
      <c r="E5" s="103"/>
      <c r="F5" s="103"/>
      <c r="G5" s="103"/>
      <c r="H5" s="103"/>
      <c r="I5" s="103"/>
      <c r="J5" s="103"/>
    </row>
    <row r="6" spans="1:10" ht="12.75" customHeight="1" x14ac:dyDescent="0.2">
      <c r="A6" s="100"/>
      <c r="B6" s="95"/>
      <c r="C6" s="96"/>
      <c r="D6" s="96"/>
      <c r="E6" s="96"/>
      <c r="F6" s="96"/>
      <c r="G6" s="96"/>
      <c r="H6" s="96"/>
      <c r="I6" s="96"/>
      <c r="J6" s="96"/>
    </row>
    <row r="7" spans="1:10" s="5" customFormat="1" x14ac:dyDescent="0.2">
      <c r="A7" s="97" t="s">
        <v>57</v>
      </c>
      <c r="B7" s="98" t="s">
        <v>60</v>
      </c>
      <c r="C7" s="99"/>
      <c r="D7" s="99"/>
      <c r="E7" s="99"/>
      <c r="F7" s="99"/>
      <c r="G7" s="99"/>
      <c r="H7" s="99"/>
      <c r="I7" s="99"/>
      <c r="J7" s="99"/>
    </row>
    <row r="8" spans="1:10" s="5" customFormat="1" ht="12.75" customHeight="1" x14ac:dyDescent="0.2">
      <c r="A8" s="97" t="s">
        <v>55</v>
      </c>
      <c r="B8" s="98" t="s">
        <v>61</v>
      </c>
      <c r="C8" s="99"/>
      <c r="D8" s="99"/>
      <c r="E8" s="99"/>
      <c r="F8" s="99"/>
      <c r="G8" s="99"/>
      <c r="H8" s="99"/>
      <c r="I8" s="99"/>
      <c r="J8" s="99"/>
    </row>
    <row r="9" spans="1:10" s="5" customFormat="1" x14ac:dyDescent="0.2">
      <c r="A9" s="100">
        <v>3</v>
      </c>
      <c r="B9" s="98" t="s">
        <v>58</v>
      </c>
      <c r="C9" s="99">
        <f>SUM(C10+C14+C20+C22)</f>
        <v>4156155</v>
      </c>
      <c r="D9" s="143">
        <f>SUM(D10+D14+D20)</f>
        <v>711760</v>
      </c>
      <c r="E9" s="99">
        <v>5000</v>
      </c>
      <c r="F9" s="99">
        <v>14500</v>
      </c>
      <c r="G9" s="99">
        <f>SUM(G10+G14+G22)</f>
        <v>3420095</v>
      </c>
      <c r="H9" s="99">
        <v>4800</v>
      </c>
      <c r="I9" s="99"/>
      <c r="J9" s="99"/>
    </row>
    <row r="10" spans="1:10" s="5" customFormat="1" x14ac:dyDescent="0.2">
      <c r="A10" s="100">
        <v>31</v>
      </c>
      <c r="B10" s="98" t="s">
        <v>22</v>
      </c>
      <c r="C10" s="99">
        <f>SUM(C11:C13)</f>
        <v>3068090</v>
      </c>
      <c r="D10" s="99">
        <f t="shared" ref="D10" si="0">SUM(D11:D13)</f>
        <v>0</v>
      </c>
      <c r="E10" s="99"/>
      <c r="F10" s="99"/>
      <c r="G10" s="99">
        <f>SUM(G11:G13)</f>
        <v>3068090</v>
      </c>
      <c r="H10" s="99"/>
      <c r="I10" s="99"/>
      <c r="J10" s="99"/>
    </row>
    <row r="11" spans="1:10" x14ac:dyDescent="0.2">
      <c r="A11" s="94">
        <v>311</v>
      </c>
      <c r="B11" s="95" t="s">
        <v>23</v>
      </c>
      <c r="C11" s="96">
        <v>2546140</v>
      </c>
      <c r="D11" s="96"/>
      <c r="E11" s="96"/>
      <c r="F11" s="96"/>
      <c r="G11" s="96">
        <v>2546140</v>
      </c>
      <c r="H11" s="96"/>
      <c r="I11" s="96"/>
      <c r="J11" s="96"/>
    </row>
    <row r="12" spans="1:10" x14ac:dyDescent="0.2">
      <c r="A12" s="94">
        <v>312</v>
      </c>
      <c r="B12" s="95" t="s">
        <v>24</v>
      </c>
      <c r="C12" s="96">
        <v>106250</v>
      </c>
      <c r="D12" s="96"/>
      <c r="E12" s="96"/>
      <c r="F12" s="96"/>
      <c r="G12" s="96">
        <v>106250</v>
      </c>
      <c r="H12" s="96"/>
      <c r="I12" s="96"/>
      <c r="J12" s="96"/>
    </row>
    <row r="13" spans="1:10" x14ac:dyDescent="0.2">
      <c r="A13" s="94">
        <v>313</v>
      </c>
      <c r="B13" s="95" t="s">
        <v>25</v>
      </c>
      <c r="C13" s="96">
        <v>415700</v>
      </c>
      <c r="D13" s="96"/>
      <c r="E13" s="96"/>
      <c r="F13" s="96"/>
      <c r="G13" s="96">
        <v>415700</v>
      </c>
      <c r="H13" s="96"/>
      <c r="I13" s="96"/>
      <c r="J13" s="96"/>
    </row>
    <row r="14" spans="1:10" s="5" customFormat="1" x14ac:dyDescent="0.2">
      <c r="A14" s="100">
        <v>32</v>
      </c>
      <c r="B14" s="98" t="s">
        <v>26</v>
      </c>
      <c r="C14" s="99">
        <f>SUM(C15:C19)</f>
        <v>1079785</v>
      </c>
      <c r="D14" s="143">
        <f>SUM(D15:D19)</f>
        <v>708480</v>
      </c>
      <c r="E14" s="99">
        <v>5000</v>
      </c>
      <c r="F14" s="99">
        <v>14500</v>
      </c>
      <c r="G14" s="99">
        <f>SUM(G15:G19)</f>
        <v>347005</v>
      </c>
      <c r="H14" s="99">
        <v>4800</v>
      </c>
      <c r="I14" s="99"/>
      <c r="J14" s="99"/>
    </row>
    <row r="15" spans="1:10" x14ac:dyDescent="0.2">
      <c r="A15" s="94">
        <v>321</v>
      </c>
      <c r="B15" s="95" t="s">
        <v>27</v>
      </c>
      <c r="C15" s="96">
        <v>282620</v>
      </c>
      <c r="D15" s="144">
        <v>10320</v>
      </c>
      <c r="E15" s="96"/>
      <c r="F15" s="96"/>
      <c r="G15" s="96">
        <v>271500</v>
      </c>
      <c r="H15" s="96">
        <v>800</v>
      </c>
      <c r="I15" s="96"/>
      <c r="J15" s="96"/>
    </row>
    <row r="16" spans="1:10" x14ac:dyDescent="0.2">
      <c r="A16" s="94">
        <v>322</v>
      </c>
      <c r="B16" s="95" t="s">
        <v>28</v>
      </c>
      <c r="C16" s="96">
        <v>275400</v>
      </c>
      <c r="D16" s="144">
        <v>207400</v>
      </c>
      <c r="E16" s="96">
        <v>3500</v>
      </c>
      <c r="F16" s="96">
        <v>14500</v>
      </c>
      <c r="G16" s="96">
        <v>50000</v>
      </c>
      <c r="H16" s="96"/>
      <c r="I16" s="96"/>
      <c r="J16" s="96"/>
    </row>
    <row r="17" spans="1:10" x14ac:dyDescent="0.2">
      <c r="A17" s="94">
        <v>323</v>
      </c>
      <c r="B17" s="95" t="s">
        <v>29</v>
      </c>
      <c r="C17" s="96">
        <v>467800</v>
      </c>
      <c r="D17" s="144">
        <v>462000</v>
      </c>
      <c r="E17" s="96">
        <v>1500</v>
      </c>
      <c r="F17" s="96"/>
      <c r="G17" s="96">
        <v>300</v>
      </c>
      <c r="H17" s="96">
        <v>4000</v>
      </c>
      <c r="I17" s="96"/>
      <c r="J17" s="96"/>
    </row>
    <row r="18" spans="1:10" s="142" customFormat="1" ht="25.5" x14ac:dyDescent="0.2">
      <c r="A18" s="94">
        <v>324</v>
      </c>
      <c r="B18" s="95" t="s">
        <v>71</v>
      </c>
      <c r="C18" s="96">
        <v>7705</v>
      </c>
      <c r="D18" s="144"/>
      <c r="E18" s="96"/>
      <c r="F18" s="96"/>
      <c r="G18" s="96">
        <v>7705</v>
      </c>
      <c r="H18" s="96"/>
      <c r="I18" s="96"/>
      <c r="J18" s="96"/>
    </row>
    <row r="19" spans="1:10" s="133" customFormat="1" x14ac:dyDescent="0.2">
      <c r="A19" s="94">
        <v>329</v>
      </c>
      <c r="B19" s="95" t="s">
        <v>70</v>
      </c>
      <c r="C19" s="96">
        <v>46260</v>
      </c>
      <c r="D19" s="144">
        <v>28760</v>
      </c>
      <c r="E19" s="96"/>
      <c r="F19" s="96"/>
      <c r="G19" s="96">
        <v>17500</v>
      </c>
      <c r="H19" s="96"/>
      <c r="I19" s="96"/>
      <c r="J19" s="96"/>
    </row>
    <row r="20" spans="1:10" s="5" customFormat="1" x14ac:dyDescent="0.2">
      <c r="A20" s="100">
        <v>34</v>
      </c>
      <c r="B20" s="98" t="s">
        <v>30</v>
      </c>
      <c r="C20" s="99">
        <v>3280</v>
      </c>
      <c r="D20" s="143">
        <f t="shared" ref="D20" si="1">SUM(D21)</f>
        <v>3280</v>
      </c>
      <c r="E20" s="99"/>
      <c r="F20" s="99"/>
      <c r="G20" s="99"/>
      <c r="H20" s="99"/>
      <c r="I20" s="99"/>
      <c r="J20" s="99"/>
    </row>
    <row r="21" spans="1:10" x14ac:dyDescent="0.2">
      <c r="A21" s="94">
        <v>343</v>
      </c>
      <c r="B21" s="95" t="s">
        <v>31</v>
      </c>
      <c r="C21" s="96">
        <v>3280</v>
      </c>
      <c r="D21" s="144">
        <v>3280</v>
      </c>
      <c r="E21" s="96"/>
      <c r="F21" s="96"/>
      <c r="G21" s="96"/>
      <c r="H21" s="96"/>
      <c r="I21" s="96"/>
      <c r="J21" s="96"/>
    </row>
    <row r="22" spans="1:10" s="132" customFormat="1" x14ac:dyDescent="0.2">
      <c r="A22" s="100">
        <v>37</v>
      </c>
      <c r="B22" s="141" t="s">
        <v>67</v>
      </c>
      <c r="C22" s="99">
        <v>5000</v>
      </c>
      <c r="D22" s="144"/>
      <c r="E22" s="96"/>
      <c r="F22" s="96"/>
      <c r="G22" s="99">
        <v>5000</v>
      </c>
      <c r="H22" s="96"/>
      <c r="I22" s="96"/>
      <c r="J22" s="96"/>
    </row>
    <row r="23" spans="1:10" s="132" customFormat="1" ht="25.5" x14ac:dyDescent="0.2">
      <c r="A23" s="94">
        <v>372</v>
      </c>
      <c r="B23" s="8" t="s">
        <v>68</v>
      </c>
      <c r="C23" s="96">
        <v>5000</v>
      </c>
      <c r="D23" s="144"/>
      <c r="E23" s="96"/>
      <c r="F23" s="96"/>
      <c r="G23" s="96">
        <v>5000</v>
      </c>
      <c r="H23" s="96"/>
      <c r="I23" s="96"/>
      <c r="J23" s="96"/>
    </row>
    <row r="24" spans="1:10" s="132" customFormat="1" x14ac:dyDescent="0.2">
      <c r="A24" s="100">
        <v>4</v>
      </c>
      <c r="B24" s="5" t="s">
        <v>32</v>
      </c>
      <c r="C24" s="99">
        <v>7000</v>
      </c>
      <c r="D24" s="143"/>
      <c r="E24" s="96"/>
      <c r="F24" s="96"/>
      <c r="G24" s="99">
        <f>G26</f>
        <v>7000</v>
      </c>
      <c r="H24" s="96"/>
      <c r="I24" s="96"/>
      <c r="J24" s="96"/>
    </row>
    <row r="25" spans="1:10" s="132" customFormat="1" x14ac:dyDescent="0.2">
      <c r="A25" s="100">
        <v>42</v>
      </c>
      <c r="B25" s="5" t="s">
        <v>65</v>
      </c>
      <c r="C25" s="96">
        <v>7000</v>
      </c>
      <c r="D25" s="143"/>
      <c r="E25" s="96"/>
      <c r="F25" s="96"/>
      <c r="G25" s="96">
        <v>7000</v>
      </c>
      <c r="H25" s="96"/>
      <c r="I25" s="96"/>
      <c r="J25" s="96"/>
    </row>
    <row r="26" spans="1:10" s="132" customFormat="1" ht="25.5" x14ac:dyDescent="0.2">
      <c r="A26" s="100">
        <v>424</v>
      </c>
      <c r="B26" s="8" t="s">
        <v>66</v>
      </c>
      <c r="C26" s="96">
        <v>7000</v>
      </c>
      <c r="D26" s="144"/>
      <c r="E26" s="96"/>
      <c r="F26" s="96"/>
      <c r="G26" s="96">
        <v>7000</v>
      </c>
      <c r="H26" s="96"/>
      <c r="I26" s="96"/>
      <c r="J26" s="96"/>
    </row>
    <row r="27" spans="1:10" x14ac:dyDescent="0.2">
      <c r="A27" s="94"/>
      <c r="B27" s="98" t="s">
        <v>73</v>
      </c>
      <c r="C27" s="99">
        <v>4163155</v>
      </c>
      <c r="D27" s="143">
        <f>SUM(D9)</f>
        <v>711760</v>
      </c>
      <c r="E27" s="99">
        <v>5000</v>
      </c>
      <c r="F27" s="99">
        <v>14500</v>
      </c>
      <c r="G27" s="99">
        <f>SUM(G9+G24)</f>
        <v>3427095</v>
      </c>
      <c r="H27" s="99">
        <v>4800</v>
      </c>
      <c r="I27" s="96"/>
      <c r="J27" s="96"/>
    </row>
    <row r="28" spans="1:10" s="142" customFormat="1" x14ac:dyDescent="0.2">
      <c r="A28" s="61"/>
      <c r="B28" s="8"/>
    </row>
    <row r="29" spans="1:10" x14ac:dyDescent="0.2">
      <c r="A29" s="61"/>
      <c r="B29" s="8"/>
      <c r="C29" s="3"/>
      <c r="D29" s="3"/>
      <c r="E29" s="3"/>
      <c r="F29" s="3"/>
      <c r="G29" s="3"/>
      <c r="H29" s="3"/>
      <c r="I29" s="3"/>
      <c r="J29" s="3"/>
    </row>
    <row r="30" spans="1:10" ht="89.25" x14ac:dyDescent="0.2">
      <c r="A30" s="4" t="s">
        <v>19</v>
      </c>
      <c r="B30" s="86" t="s">
        <v>20</v>
      </c>
      <c r="C30" s="4" t="s">
        <v>53</v>
      </c>
      <c r="D30" s="4" t="s">
        <v>10</v>
      </c>
      <c r="E30" s="4" t="s">
        <v>11</v>
      </c>
      <c r="F30" s="4" t="s">
        <v>12</v>
      </c>
      <c r="G30" s="4" t="s">
        <v>13</v>
      </c>
      <c r="H30" s="4" t="s">
        <v>21</v>
      </c>
      <c r="I30" s="4" t="s">
        <v>15</v>
      </c>
      <c r="J30" s="4" t="s">
        <v>16</v>
      </c>
    </row>
    <row r="31" spans="1:10" x14ac:dyDescent="0.2">
      <c r="A31" s="88"/>
      <c r="B31" s="89"/>
      <c r="C31" s="90"/>
      <c r="D31" s="90"/>
      <c r="E31" s="90"/>
      <c r="F31" s="90"/>
      <c r="G31" s="90"/>
      <c r="H31" s="90"/>
      <c r="I31" s="90"/>
      <c r="J31" s="90"/>
    </row>
    <row r="32" spans="1:10" x14ac:dyDescent="0.2">
      <c r="A32" s="91"/>
      <c r="B32" s="92" t="s">
        <v>64</v>
      </c>
      <c r="C32" s="93"/>
      <c r="D32" s="93"/>
      <c r="E32" s="93"/>
      <c r="F32" s="93"/>
      <c r="G32" s="93"/>
      <c r="H32" s="93"/>
      <c r="I32" s="93"/>
      <c r="J32" s="93"/>
    </row>
    <row r="33" spans="1:10" x14ac:dyDescent="0.2">
      <c r="A33" s="94"/>
      <c r="B33" s="95"/>
      <c r="C33" s="96"/>
      <c r="D33" s="96"/>
      <c r="E33" s="96"/>
      <c r="F33" s="96"/>
      <c r="G33" s="96"/>
      <c r="H33" s="96"/>
      <c r="I33" s="96"/>
      <c r="J33" s="96"/>
    </row>
    <row r="34" spans="1:10" s="5" customFormat="1" x14ac:dyDescent="0.2">
      <c r="A34" s="97" t="s">
        <v>57</v>
      </c>
      <c r="B34" s="98" t="s">
        <v>60</v>
      </c>
      <c r="C34" s="99"/>
      <c r="D34" s="99"/>
      <c r="E34" s="99"/>
      <c r="F34" s="99"/>
      <c r="G34" s="99"/>
      <c r="H34" s="99"/>
      <c r="I34" s="99"/>
      <c r="J34" s="99"/>
    </row>
    <row r="35" spans="1:10" x14ac:dyDescent="0.2">
      <c r="A35" s="97" t="s">
        <v>55</v>
      </c>
      <c r="B35" s="98" t="s">
        <v>61</v>
      </c>
      <c r="C35" s="99">
        <v>4163155</v>
      </c>
      <c r="D35" s="99">
        <v>711760</v>
      </c>
      <c r="E35" s="99">
        <v>5000</v>
      </c>
      <c r="F35" s="99">
        <v>14500</v>
      </c>
      <c r="G35" s="99">
        <f>SUM(G36+G41)</f>
        <v>3427095</v>
      </c>
      <c r="H35" s="99">
        <v>4800</v>
      </c>
      <c r="I35" s="96"/>
      <c r="J35" s="96"/>
    </row>
    <row r="36" spans="1:10" x14ac:dyDescent="0.2">
      <c r="A36" s="100">
        <v>3</v>
      </c>
      <c r="B36" s="98" t="s">
        <v>58</v>
      </c>
      <c r="C36" s="96">
        <v>4156155</v>
      </c>
      <c r="D36" s="96">
        <v>711760</v>
      </c>
      <c r="E36" s="96"/>
      <c r="F36" s="96"/>
      <c r="G36" s="99">
        <v>3420095</v>
      </c>
      <c r="H36" s="96"/>
      <c r="I36" s="96"/>
      <c r="J36" s="96"/>
    </row>
    <row r="37" spans="1:10" x14ac:dyDescent="0.2">
      <c r="A37" s="100">
        <v>31</v>
      </c>
      <c r="B37" s="98" t="s">
        <v>22</v>
      </c>
      <c r="C37" s="96">
        <v>3068090</v>
      </c>
      <c r="D37" s="96"/>
      <c r="E37" s="96"/>
      <c r="F37" s="96"/>
      <c r="G37" s="96">
        <v>3068090</v>
      </c>
      <c r="H37" s="99"/>
      <c r="I37" s="96"/>
      <c r="J37" s="96"/>
    </row>
    <row r="38" spans="1:10" x14ac:dyDescent="0.2">
      <c r="A38" s="100">
        <v>32</v>
      </c>
      <c r="B38" s="98" t="s">
        <v>26</v>
      </c>
      <c r="C38" s="96">
        <v>1079785</v>
      </c>
      <c r="D38" s="96">
        <v>708480</v>
      </c>
      <c r="E38" s="99">
        <v>5000</v>
      </c>
      <c r="F38" s="99">
        <v>14500</v>
      </c>
      <c r="G38" s="96">
        <v>347005</v>
      </c>
      <c r="H38" s="96">
        <v>4800</v>
      </c>
      <c r="I38" s="96"/>
      <c r="J38" s="96"/>
    </row>
    <row r="39" spans="1:10" x14ac:dyDescent="0.2">
      <c r="A39" s="100">
        <v>34</v>
      </c>
      <c r="B39" s="98" t="s">
        <v>30</v>
      </c>
      <c r="C39" s="96">
        <v>3280</v>
      </c>
      <c r="D39" s="96">
        <v>3280</v>
      </c>
      <c r="E39" s="96"/>
      <c r="F39" s="96"/>
      <c r="G39" s="96"/>
      <c r="H39" s="96"/>
      <c r="I39" s="96"/>
      <c r="J39" s="96"/>
    </row>
    <row r="40" spans="1:10" x14ac:dyDescent="0.2">
      <c r="A40" s="100">
        <v>37</v>
      </c>
      <c r="B40" s="98" t="s">
        <v>69</v>
      </c>
      <c r="C40" s="96">
        <v>5000</v>
      </c>
      <c r="D40" s="96"/>
      <c r="E40" s="96"/>
      <c r="F40" s="96"/>
      <c r="G40" s="96">
        <v>5000</v>
      </c>
      <c r="H40" s="96"/>
      <c r="I40" s="96"/>
      <c r="J40" s="96"/>
    </row>
    <row r="41" spans="1:10" s="132" customFormat="1" ht="25.5" x14ac:dyDescent="0.2">
      <c r="A41" s="100">
        <v>4</v>
      </c>
      <c r="B41" s="98" t="s">
        <v>32</v>
      </c>
      <c r="C41" s="96">
        <v>7000</v>
      </c>
      <c r="D41" s="96"/>
      <c r="E41" s="96"/>
      <c r="F41" s="96"/>
      <c r="G41" s="99">
        <v>7000</v>
      </c>
      <c r="H41" s="96"/>
      <c r="I41" s="96"/>
      <c r="J41" s="96"/>
    </row>
    <row r="42" spans="1:10" s="132" customFormat="1" ht="25.5" x14ac:dyDescent="0.2">
      <c r="A42" s="100">
        <v>42</v>
      </c>
      <c r="B42" s="98" t="s">
        <v>33</v>
      </c>
      <c r="C42" s="96">
        <v>7000</v>
      </c>
      <c r="D42" s="96"/>
      <c r="E42" s="96"/>
      <c r="F42" s="96"/>
      <c r="G42" s="96">
        <v>7000</v>
      </c>
      <c r="H42" s="96"/>
      <c r="I42" s="96"/>
      <c r="J42" s="96"/>
    </row>
    <row r="43" spans="1:10" s="132" customFormat="1" x14ac:dyDescent="0.2">
      <c r="A43" s="94"/>
      <c r="B43" s="95"/>
      <c r="C43" s="96"/>
      <c r="D43" s="96"/>
      <c r="E43" s="96"/>
      <c r="F43" s="96"/>
      <c r="G43" s="96"/>
      <c r="H43" s="96"/>
      <c r="I43" s="96"/>
      <c r="J43" s="96"/>
    </row>
    <row r="44" spans="1:10" s="5" customFormat="1" x14ac:dyDescent="0.2">
      <c r="A44" s="97" t="s">
        <v>56</v>
      </c>
      <c r="B44" s="98" t="s">
        <v>62</v>
      </c>
      <c r="C44" s="99"/>
      <c r="D44" s="99"/>
      <c r="E44" s="99"/>
      <c r="F44" s="99"/>
      <c r="G44" s="99"/>
      <c r="H44" s="99"/>
      <c r="I44" s="99"/>
      <c r="J44" s="99"/>
    </row>
    <row r="45" spans="1:10" x14ac:dyDescent="0.2">
      <c r="A45" s="100">
        <v>3</v>
      </c>
      <c r="B45" s="98" t="s">
        <v>58</v>
      </c>
      <c r="C45" s="96"/>
      <c r="D45" s="96"/>
      <c r="E45" s="96"/>
      <c r="F45" s="96"/>
      <c r="G45" s="96"/>
      <c r="H45" s="96"/>
      <c r="I45" s="96"/>
      <c r="J45" s="96"/>
    </row>
    <row r="46" spans="1:10" x14ac:dyDescent="0.2">
      <c r="A46" s="100">
        <v>32</v>
      </c>
      <c r="B46" s="98" t="s">
        <v>26</v>
      </c>
      <c r="C46" s="96"/>
      <c r="D46" s="96"/>
      <c r="E46" s="96"/>
      <c r="F46" s="96"/>
      <c r="G46" s="96"/>
      <c r="H46" s="96"/>
      <c r="I46" s="96"/>
      <c r="J46" s="96"/>
    </row>
    <row r="47" spans="1:10" ht="25.5" x14ac:dyDescent="0.2">
      <c r="A47" s="100">
        <v>4</v>
      </c>
      <c r="B47" s="98" t="s">
        <v>32</v>
      </c>
      <c r="C47" s="96"/>
      <c r="D47" s="96"/>
      <c r="E47" s="96"/>
      <c r="F47" s="96"/>
      <c r="G47" s="96"/>
      <c r="H47" s="96"/>
      <c r="I47" s="96"/>
      <c r="J47" s="96"/>
    </row>
    <row r="48" spans="1:10" ht="25.5" x14ac:dyDescent="0.2">
      <c r="A48" s="100">
        <v>42</v>
      </c>
      <c r="B48" s="98" t="s">
        <v>33</v>
      </c>
      <c r="C48" s="96"/>
      <c r="D48" s="96"/>
      <c r="E48" s="96"/>
      <c r="F48" s="96"/>
      <c r="G48" s="96"/>
      <c r="H48" s="96"/>
      <c r="I48" s="96"/>
      <c r="J48" s="96"/>
    </row>
    <row r="49" spans="1:10" x14ac:dyDescent="0.2">
      <c r="A49" s="100"/>
      <c r="B49" s="98"/>
      <c r="C49" s="96"/>
      <c r="D49" s="96"/>
      <c r="E49" s="96"/>
      <c r="F49" s="96"/>
      <c r="G49" s="96"/>
      <c r="H49" s="96"/>
      <c r="I49" s="96"/>
      <c r="J49" s="96"/>
    </row>
    <row r="50" spans="1:10" x14ac:dyDescent="0.2">
      <c r="A50" s="124"/>
      <c r="B50" s="125"/>
      <c r="C50" s="126"/>
      <c r="D50" s="126"/>
      <c r="E50" s="126"/>
      <c r="F50" s="126"/>
      <c r="G50" s="126"/>
      <c r="H50" s="126"/>
      <c r="I50" s="126"/>
      <c r="J50" s="126"/>
    </row>
    <row r="51" spans="1:10" ht="89.25" x14ac:dyDescent="0.2">
      <c r="A51" s="4" t="s">
        <v>19</v>
      </c>
      <c r="B51" s="86" t="s">
        <v>20</v>
      </c>
      <c r="C51" s="4" t="s">
        <v>54</v>
      </c>
      <c r="D51" s="4" t="s">
        <v>10</v>
      </c>
      <c r="E51" s="4" t="s">
        <v>11</v>
      </c>
      <c r="F51" s="4" t="s">
        <v>12</v>
      </c>
      <c r="G51" s="4" t="s">
        <v>13</v>
      </c>
      <c r="H51" s="4" t="s">
        <v>21</v>
      </c>
      <c r="I51" s="4" t="s">
        <v>15</v>
      </c>
      <c r="J51" s="4" t="s">
        <v>16</v>
      </c>
    </row>
    <row r="52" spans="1:10" x14ac:dyDescent="0.2">
      <c r="A52" s="88"/>
      <c r="B52" s="89"/>
      <c r="C52" s="90"/>
      <c r="D52" s="90"/>
      <c r="E52" s="90"/>
      <c r="F52" s="90"/>
      <c r="G52" s="90"/>
      <c r="H52" s="90"/>
      <c r="I52" s="90"/>
      <c r="J52" s="90"/>
    </row>
    <row r="53" spans="1:10" x14ac:dyDescent="0.2">
      <c r="A53" s="91"/>
      <c r="B53" s="92" t="s">
        <v>64</v>
      </c>
      <c r="C53" s="93"/>
      <c r="D53" s="93"/>
      <c r="E53" s="93"/>
      <c r="F53" s="93"/>
      <c r="G53" s="93"/>
      <c r="H53" s="93"/>
      <c r="I53" s="93"/>
      <c r="J53" s="93"/>
    </row>
    <row r="54" spans="1:10" x14ac:dyDescent="0.2">
      <c r="A54" s="94"/>
      <c r="B54" s="95"/>
      <c r="C54" s="96"/>
      <c r="D54" s="96"/>
      <c r="E54" s="96"/>
      <c r="F54" s="96"/>
      <c r="G54" s="96"/>
      <c r="H54" s="96"/>
      <c r="I54" s="96"/>
      <c r="J54" s="96"/>
    </row>
    <row r="55" spans="1:10" x14ac:dyDescent="0.2">
      <c r="A55" s="97" t="s">
        <v>57</v>
      </c>
      <c r="B55" s="98" t="s">
        <v>60</v>
      </c>
      <c r="C55" s="99"/>
      <c r="D55" s="99"/>
      <c r="E55" s="99"/>
      <c r="F55" s="99"/>
      <c r="G55" s="99"/>
      <c r="H55" s="99"/>
      <c r="I55" s="99"/>
      <c r="J55" s="99"/>
    </row>
    <row r="56" spans="1:10" x14ac:dyDescent="0.2">
      <c r="A56" s="97" t="s">
        <v>55</v>
      </c>
      <c r="B56" s="98" t="s">
        <v>61</v>
      </c>
      <c r="C56" s="99">
        <v>4163155</v>
      </c>
      <c r="D56" s="99">
        <v>711760</v>
      </c>
      <c r="E56" s="99">
        <v>5000</v>
      </c>
      <c r="F56" s="99">
        <v>14500</v>
      </c>
      <c r="G56" s="99">
        <f>SUM(G57+G62)</f>
        <v>3427095</v>
      </c>
      <c r="H56" s="99">
        <v>4800</v>
      </c>
      <c r="I56" s="96"/>
      <c r="J56" s="96"/>
    </row>
    <row r="57" spans="1:10" x14ac:dyDescent="0.2">
      <c r="A57" s="100">
        <v>3</v>
      </c>
      <c r="B57" s="98" t="s">
        <v>58</v>
      </c>
      <c r="C57" s="96">
        <v>4156155</v>
      </c>
      <c r="D57" s="96">
        <v>711760</v>
      </c>
      <c r="E57" s="96"/>
      <c r="F57" s="96"/>
      <c r="G57" s="99">
        <v>3420095</v>
      </c>
      <c r="H57" s="96"/>
      <c r="I57" s="96"/>
      <c r="J57" s="96"/>
    </row>
    <row r="58" spans="1:10" x14ac:dyDescent="0.2">
      <c r="A58" s="100">
        <v>31</v>
      </c>
      <c r="B58" s="98" t="s">
        <v>22</v>
      </c>
      <c r="C58" s="96">
        <v>3068090</v>
      </c>
      <c r="D58" s="96"/>
      <c r="E58" s="96"/>
      <c r="F58" s="96"/>
      <c r="G58" s="96">
        <v>3068090</v>
      </c>
      <c r="H58" s="99"/>
      <c r="I58" s="96"/>
      <c r="J58" s="96"/>
    </row>
    <row r="59" spans="1:10" x14ac:dyDescent="0.2">
      <c r="A59" s="100">
        <v>32</v>
      </c>
      <c r="B59" s="98" t="s">
        <v>26</v>
      </c>
      <c r="C59" s="96">
        <v>1079785</v>
      </c>
      <c r="D59" s="96">
        <v>708480</v>
      </c>
      <c r="E59" s="99">
        <v>5000</v>
      </c>
      <c r="F59" s="99">
        <v>14500</v>
      </c>
      <c r="G59" s="96">
        <v>347005</v>
      </c>
      <c r="H59" s="96">
        <v>4800</v>
      </c>
      <c r="I59" s="96"/>
      <c r="J59" s="96"/>
    </row>
    <row r="60" spans="1:10" x14ac:dyDescent="0.2">
      <c r="A60" s="100">
        <v>34</v>
      </c>
      <c r="B60" s="98" t="s">
        <v>30</v>
      </c>
      <c r="C60" s="96">
        <v>3280</v>
      </c>
      <c r="D60" s="96">
        <v>3280</v>
      </c>
      <c r="E60" s="96"/>
      <c r="F60" s="96"/>
      <c r="G60" s="96"/>
      <c r="H60" s="96"/>
      <c r="I60" s="96"/>
      <c r="J60" s="96"/>
    </row>
    <row r="61" spans="1:10" s="132" customFormat="1" x14ac:dyDescent="0.2">
      <c r="A61" s="100">
        <v>37</v>
      </c>
      <c r="B61" s="98" t="s">
        <v>69</v>
      </c>
      <c r="C61" s="96">
        <v>5000</v>
      </c>
      <c r="D61" s="96"/>
      <c r="E61" s="96"/>
      <c r="F61" s="96"/>
      <c r="G61" s="96">
        <v>5000</v>
      </c>
      <c r="H61" s="96"/>
      <c r="I61" s="96"/>
      <c r="J61" s="96"/>
    </row>
    <row r="62" spans="1:10" s="132" customFormat="1" ht="25.5" x14ac:dyDescent="0.2">
      <c r="A62" s="100">
        <v>4</v>
      </c>
      <c r="B62" s="98" t="s">
        <v>32</v>
      </c>
      <c r="C62" s="96">
        <v>7000</v>
      </c>
      <c r="D62" s="96"/>
      <c r="E62" s="96"/>
      <c r="F62" s="96"/>
      <c r="G62" s="99">
        <v>7000</v>
      </c>
      <c r="H62" s="96"/>
      <c r="I62" s="96"/>
      <c r="J62" s="96"/>
    </row>
    <row r="63" spans="1:10" s="132" customFormat="1" ht="25.5" x14ac:dyDescent="0.2">
      <c r="A63" s="100">
        <v>42</v>
      </c>
      <c r="B63" s="98" t="s">
        <v>33</v>
      </c>
      <c r="C63" s="96">
        <v>7000</v>
      </c>
      <c r="D63" s="96"/>
      <c r="E63" s="96"/>
      <c r="F63" s="96"/>
      <c r="G63" s="96">
        <v>7000</v>
      </c>
      <c r="H63" s="96"/>
      <c r="I63" s="96"/>
      <c r="J63" s="96"/>
    </row>
    <row r="64" spans="1:10" x14ac:dyDescent="0.2">
      <c r="A64" s="94"/>
      <c r="B64" s="95"/>
      <c r="C64" s="96"/>
      <c r="D64" s="96"/>
      <c r="E64" s="96"/>
      <c r="F64" s="96"/>
      <c r="G64" s="96"/>
      <c r="H64" s="96"/>
      <c r="I64" s="96"/>
      <c r="J64" s="96"/>
    </row>
    <row r="65" spans="1:10" x14ac:dyDescent="0.2">
      <c r="A65" s="97" t="s">
        <v>56</v>
      </c>
      <c r="B65" s="98" t="s">
        <v>62</v>
      </c>
      <c r="C65" s="99"/>
      <c r="D65" s="99"/>
      <c r="E65" s="99"/>
      <c r="F65" s="99"/>
      <c r="G65" s="99"/>
      <c r="H65" s="99"/>
      <c r="I65" s="99"/>
      <c r="J65" s="99"/>
    </row>
    <row r="66" spans="1:10" x14ac:dyDescent="0.2">
      <c r="A66" s="100">
        <v>3</v>
      </c>
      <c r="B66" s="98" t="s">
        <v>58</v>
      </c>
      <c r="C66" s="96"/>
      <c r="D66" s="96"/>
      <c r="E66" s="96"/>
      <c r="F66" s="96"/>
      <c r="G66" s="96"/>
      <c r="H66" s="96"/>
      <c r="I66" s="96"/>
      <c r="J66" s="96"/>
    </row>
    <row r="67" spans="1:10" x14ac:dyDescent="0.2">
      <c r="A67" s="100">
        <v>32</v>
      </c>
      <c r="B67" s="98" t="s">
        <v>26</v>
      </c>
      <c r="C67" s="96"/>
      <c r="D67" s="96"/>
      <c r="E67" s="96"/>
      <c r="F67" s="96"/>
      <c r="G67" s="96"/>
      <c r="H67" s="96"/>
      <c r="I67" s="96"/>
      <c r="J67" s="96"/>
    </row>
    <row r="68" spans="1:10" ht="25.5" x14ac:dyDescent="0.2">
      <c r="A68" s="100">
        <v>4</v>
      </c>
      <c r="B68" s="98" t="s">
        <v>32</v>
      </c>
      <c r="C68" s="96"/>
      <c r="D68" s="96"/>
      <c r="E68" s="96"/>
      <c r="F68" s="96"/>
      <c r="G68" s="96"/>
      <c r="H68" s="96"/>
      <c r="I68" s="96"/>
      <c r="J68" s="96"/>
    </row>
    <row r="69" spans="1:10" ht="25.5" x14ac:dyDescent="0.2">
      <c r="A69" s="100">
        <v>42</v>
      </c>
      <c r="B69" s="98" t="s">
        <v>33</v>
      </c>
      <c r="C69" s="96"/>
      <c r="D69" s="96"/>
      <c r="E69" s="96"/>
      <c r="F69" s="96"/>
      <c r="G69" s="96"/>
      <c r="H69" s="96"/>
      <c r="I69" s="96"/>
      <c r="J69" s="96"/>
    </row>
    <row r="70" spans="1:10" x14ac:dyDescent="0.2">
      <c r="A70" s="100"/>
      <c r="B70" s="95"/>
      <c r="C70" s="96"/>
      <c r="D70" s="96"/>
      <c r="E70" s="96"/>
      <c r="F70" s="96"/>
      <c r="G70" s="96"/>
      <c r="H70" s="96"/>
      <c r="I70" s="96"/>
      <c r="J70" s="96"/>
    </row>
    <row r="71" spans="1:10" x14ac:dyDescent="0.2">
      <c r="A71" s="62"/>
      <c r="B71" s="8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62"/>
      <c r="B72" s="8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62"/>
      <c r="B73" s="8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62"/>
      <c r="B74" s="8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62"/>
      <c r="B75" s="8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62"/>
      <c r="B76" s="8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62"/>
      <c r="B77" s="8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62"/>
      <c r="B78" s="8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62"/>
      <c r="B80" s="8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62"/>
      <c r="B81" s="8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62"/>
      <c r="B164" s="8"/>
      <c r="C164" s="3"/>
      <c r="D164" s="3"/>
      <c r="E164" s="3"/>
      <c r="F164" s="3"/>
      <c r="G164" s="3"/>
      <c r="H164" s="3"/>
      <c r="I164" s="3"/>
      <c r="J164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43" firstPageNumber="3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TajnistvoPC</cp:lastModifiedBy>
  <cp:lastPrinted>2019-12-20T10:48:26Z</cp:lastPrinted>
  <dcterms:created xsi:type="dcterms:W3CDTF">2013-09-11T11:00:21Z</dcterms:created>
  <dcterms:modified xsi:type="dcterms:W3CDTF">2019-12-20T11:32:53Z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